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65" yWindow="60" windowWidth="34605" windowHeight="18240"/>
  </bookViews>
  <sheets>
    <sheet name="Forma de citar" sheetId="6" r:id="rId1"/>
    <sheet name="Hoja1" sheetId="1" r:id="rId2"/>
    <sheet name="Hoja2" sheetId="2" r:id="rId3"/>
    <sheet name="Hoja3" sheetId="3" r:id="rId4"/>
    <sheet name="Hoja4" sheetId="4" r:id="rId5"/>
    <sheet name="Hoja5" sheetId="5" r:id="rId6"/>
  </sheets>
  <calcPr calcId="145621" concurrentCalc="0"/>
</workbook>
</file>

<file path=xl/calcChain.xml><?xml version="1.0" encoding="utf-8"?>
<calcChain xmlns="http://schemas.openxmlformats.org/spreadsheetml/2006/main">
  <c r="AB143" i="1" l="1"/>
  <c r="AC143" i="1"/>
  <c r="AA143" i="1"/>
  <c r="AB142" i="1"/>
  <c r="AC142" i="1"/>
  <c r="AA142" i="1"/>
  <c r="W141" i="1"/>
  <c r="W140" i="1"/>
  <c r="W139" i="1"/>
  <c r="R139" i="1"/>
  <c r="R140" i="1"/>
  <c r="R141" i="1"/>
  <c r="M139" i="1"/>
  <c r="M140" i="1"/>
  <c r="M141" i="1"/>
  <c r="H139" i="1"/>
  <c r="H140" i="1"/>
  <c r="H141" i="1"/>
  <c r="C139" i="1"/>
  <c r="C140" i="1"/>
  <c r="C141" i="1"/>
  <c r="AB77" i="1"/>
  <c r="AC77" i="1"/>
  <c r="AB76" i="1"/>
  <c r="AC76" i="1"/>
  <c r="AA77" i="1"/>
  <c r="AA76" i="1"/>
  <c r="W75" i="1"/>
  <c r="W76" i="1"/>
  <c r="W77" i="1"/>
  <c r="R75" i="1"/>
  <c r="R76" i="1"/>
  <c r="R77" i="1"/>
  <c r="M75" i="1"/>
  <c r="M76" i="1"/>
  <c r="M77" i="1"/>
  <c r="H75" i="1"/>
  <c r="H76" i="1"/>
  <c r="H77" i="1"/>
  <c r="C75" i="1"/>
  <c r="C76" i="1"/>
  <c r="C77" i="1"/>
  <c r="V128" i="1"/>
  <c r="Q119" i="1"/>
  <c r="L128" i="1"/>
  <c r="G135" i="1"/>
  <c r="B131" i="1"/>
  <c r="V71" i="1"/>
  <c r="Q71" i="1"/>
  <c r="L48" i="1"/>
  <c r="B60" i="1"/>
  <c r="G51" i="1"/>
  <c r="AA145" i="2"/>
  <c r="AB145" i="2"/>
  <c r="AA144" i="2"/>
  <c r="AB144" i="2"/>
  <c r="Z145" i="2"/>
  <c r="Z144" i="2"/>
  <c r="W143" i="2"/>
  <c r="W142" i="2"/>
  <c r="W141" i="2"/>
  <c r="R143" i="2"/>
  <c r="R142" i="2"/>
  <c r="R141" i="2"/>
  <c r="M143" i="2"/>
  <c r="M142" i="2"/>
  <c r="M141" i="2"/>
  <c r="H142" i="2"/>
  <c r="H141" i="2"/>
  <c r="H143" i="2"/>
  <c r="C143" i="2"/>
  <c r="C142" i="2"/>
  <c r="C141" i="2"/>
  <c r="AB86" i="2"/>
  <c r="AC86" i="2"/>
  <c r="AA86" i="2"/>
  <c r="AB85" i="2"/>
  <c r="AC85" i="2"/>
  <c r="AA85" i="2"/>
  <c r="W84" i="2"/>
  <c r="W83" i="2"/>
  <c r="W82" i="2"/>
  <c r="R84" i="2"/>
  <c r="R83" i="2"/>
  <c r="R82" i="2"/>
  <c r="M84" i="2"/>
  <c r="M83" i="2"/>
  <c r="M82" i="2"/>
  <c r="H84" i="2"/>
  <c r="H83" i="2"/>
  <c r="H82" i="2"/>
  <c r="C84" i="2"/>
  <c r="C83" i="2"/>
  <c r="C82" i="2"/>
  <c r="V137" i="2"/>
  <c r="Q130" i="2"/>
  <c r="L134" i="2"/>
  <c r="G125" i="2"/>
  <c r="B137" i="2"/>
  <c r="V51" i="2"/>
  <c r="Q48" i="2"/>
  <c r="L53" i="2"/>
  <c r="G52" i="2"/>
  <c r="B78" i="2"/>
  <c r="AA113" i="3"/>
  <c r="AB113" i="3"/>
  <c r="Z113" i="3"/>
  <c r="AB112" i="3"/>
  <c r="AA112" i="3"/>
  <c r="Z112" i="3"/>
  <c r="W110" i="3"/>
  <c r="W109" i="3"/>
  <c r="W108" i="3"/>
  <c r="R110" i="3"/>
  <c r="R109" i="3"/>
  <c r="R108" i="3"/>
  <c r="M110" i="3"/>
  <c r="M109" i="3"/>
  <c r="M108" i="3"/>
  <c r="H110" i="3"/>
  <c r="H109" i="3"/>
  <c r="H108" i="3"/>
  <c r="C110" i="3"/>
  <c r="C109" i="3"/>
  <c r="C108" i="3"/>
  <c r="AA56" i="3"/>
  <c r="AB56" i="3"/>
  <c r="Z56" i="3"/>
  <c r="AA55" i="3"/>
  <c r="AB55" i="3"/>
  <c r="Z55" i="3"/>
  <c r="W53" i="3"/>
  <c r="W52" i="3"/>
  <c r="W51" i="3"/>
  <c r="R53" i="3"/>
  <c r="R52" i="3"/>
  <c r="R51" i="3"/>
  <c r="M53" i="3"/>
  <c r="M52" i="3"/>
  <c r="M51" i="3"/>
  <c r="H53" i="3"/>
  <c r="H52" i="3"/>
  <c r="H51" i="3"/>
  <c r="C53" i="3"/>
  <c r="C52" i="3"/>
  <c r="C51" i="3"/>
  <c r="V104" i="3"/>
  <c r="Q94" i="3"/>
  <c r="L96" i="3"/>
  <c r="G97" i="3"/>
  <c r="B98" i="3"/>
  <c r="V25" i="3"/>
  <c r="Q27" i="3"/>
  <c r="L44" i="3"/>
  <c r="G47" i="3"/>
  <c r="B45" i="3"/>
  <c r="AA101" i="4"/>
  <c r="AB101" i="4"/>
  <c r="Z101" i="4"/>
  <c r="AA100" i="4"/>
  <c r="AB100" i="4"/>
  <c r="Z100" i="4"/>
  <c r="W100" i="4"/>
  <c r="W99" i="4"/>
  <c r="W98" i="4"/>
  <c r="R100" i="4"/>
  <c r="R99" i="4"/>
  <c r="R98" i="4"/>
  <c r="M100" i="4"/>
  <c r="M99" i="4"/>
  <c r="M98" i="4"/>
  <c r="H100" i="4"/>
  <c r="H99" i="4"/>
  <c r="H98" i="4"/>
  <c r="C100" i="4"/>
  <c r="C99" i="4"/>
  <c r="C98" i="4"/>
  <c r="AA56" i="4"/>
  <c r="AB56" i="4"/>
  <c r="Z56" i="4"/>
  <c r="AA55" i="4"/>
  <c r="AB55" i="4"/>
  <c r="Z55" i="4"/>
  <c r="W54" i="4"/>
  <c r="W53" i="4"/>
  <c r="W52" i="4"/>
  <c r="R54" i="4"/>
  <c r="R53" i="4"/>
  <c r="R52" i="4"/>
  <c r="M54" i="4"/>
  <c r="M53" i="4"/>
  <c r="M52" i="4"/>
  <c r="H54" i="4"/>
  <c r="H53" i="4"/>
  <c r="H52" i="4"/>
  <c r="C54" i="4"/>
  <c r="C53" i="4"/>
  <c r="C52" i="4"/>
  <c r="V92" i="4"/>
  <c r="Q82" i="4"/>
  <c r="L93" i="4"/>
  <c r="G82" i="4"/>
  <c r="B82" i="4"/>
  <c r="V38" i="4"/>
  <c r="Q43" i="4"/>
  <c r="L31" i="4"/>
  <c r="G48" i="4"/>
  <c r="B29" i="4"/>
  <c r="V108" i="5"/>
  <c r="Q120" i="5"/>
  <c r="L104" i="5"/>
  <c r="G101" i="5"/>
  <c r="B105" i="5"/>
  <c r="V26" i="5"/>
  <c r="Q43" i="5"/>
  <c r="L42" i="5"/>
  <c r="G54" i="5"/>
  <c r="B40" i="5"/>
</calcChain>
</file>

<file path=xl/sharedStrings.xml><?xml version="1.0" encoding="utf-8"?>
<sst xmlns="http://schemas.openxmlformats.org/spreadsheetml/2006/main" count="2047" uniqueCount="137">
  <si>
    <t>Especies presentes: Buffel (Pennisetum ciliare), Mimosa laxiflora, Opuntia arbuscula, Eysenhardtia orthocarpa, Cercidium microphyllum, Jatropha cordata, Bursera laxiflora, Bursera microphylla, Encelia farinosa y Fouquieria macdougalii.</t>
  </si>
  <si>
    <t>fecha de muestreo</t>
  </si>
  <si>
    <t>Desconocida 1</t>
  </si>
  <si>
    <t>sitio  sin buffel</t>
  </si>
  <si>
    <t>Suelo desnudo</t>
  </si>
  <si>
    <t>Especies presentes:  Opuntia arbuscula, Mimosa laxiflora, Baccharis sarothroides, Croton sonorae, Cercidium microphyllum, Jatropha cordata, Eysenhardtia orthocarpa, Encelia farinosa, Bursera microphylla, Bursera laxiflora, Desconocida, Krameria erecta y Abutilon incanum.</t>
  </si>
  <si>
    <t>La Cruz del Diablo</t>
  </si>
  <si>
    <r>
      <t>29</t>
    </r>
    <r>
      <rPr>
        <sz val="11"/>
        <color indexed="8"/>
        <rFont val="Calibri"/>
        <family val="2"/>
      </rPr>
      <t>°56.329 N</t>
    </r>
  </si>
  <si>
    <t>Cob veget</t>
  </si>
  <si>
    <t>Des est</t>
  </si>
  <si>
    <t>suelo des</t>
  </si>
  <si>
    <t>suelo desn</t>
  </si>
  <si>
    <t>Cerro Bachoco</t>
  </si>
  <si>
    <r>
      <t>29</t>
    </r>
    <r>
      <rPr>
        <sz val="11"/>
        <color indexed="8"/>
        <rFont val="Calibri"/>
        <family val="2"/>
      </rPr>
      <t>°08.058 N</t>
    </r>
  </si>
  <si>
    <t>metros (metros)</t>
  </si>
  <si>
    <t>numero de plantas</t>
  </si>
  <si>
    <t>Bur laxi</t>
  </si>
  <si>
    <t>Abutilum</t>
  </si>
  <si>
    <t>Ipomoea</t>
  </si>
  <si>
    <t>Amaranto</t>
  </si>
  <si>
    <t>Buffel</t>
  </si>
  <si>
    <t>Passiflora</t>
  </si>
  <si>
    <t>Euphorbia</t>
  </si>
  <si>
    <t>Desconocida 2</t>
  </si>
  <si>
    <t>Jatropha</t>
  </si>
  <si>
    <t>passiflora</t>
  </si>
  <si>
    <t>343 msnm</t>
  </si>
  <si>
    <r>
      <t>29</t>
    </r>
    <r>
      <rPr>
        <sz val="11"/>
        <color indexed="8"/>
        <rFont val="Calibri"/>
        <family val="2"/>
      </rPr>
      <t>°08.260N</t>
    </r>
  </si>
  <si>
    <t>Epecies presentes: Croton sonorae, Buffel(Pennisetum ciliare), Encelia farinosa, Mimosa laxiflora, Opuntia arbuscula, Prosopis velutina, Licyum californicum , Eysenhardtia orthocarpa, Caesalpinia pulcherrima, Pectis rusbyi, Jatropha cordata.</t>
  </si>
  <si>
    <t>Long tot</t>
  </si>
  <si>
    <t>Suelo des</t>
  </si>
  <si>
    <t>Cob buffel</t>
  </si>
  <si>
    <t>Cob veg</t>
  </si>
  <si>
    <t>Tranasecto 3</t>
  </si>
  <si>
    <t>Transecto 4</t>
  </si>
  <si>
    <t>Transecto 5</t>
  </si>
  <si>
    <t xml:space="preserve">especie </t>
  </si>
  <si>
    <t xml:space="preserve">nada </t>
  </si>
  <si>
    <t>Mimosa</t>
  </si>
  <si>
    <t>Croton</t>
  </si>
  <si>
    <t>Cercidium</t>
  </si>
  <si>
    <t>Opun arbu</t>
  </si>
  <si>
    <t>Bur micro</t>
  </si>
  <si>
    <t>Fouqueria</t>
  </si>
  <si>
    <t>Abutilium</t>
  </si>
  <si>
    <t>Carrretera Mina Nico</t>
  </si>
  <si>
    <r>
      <t>29</t>
    </r>
    <r>
      <rPr>
        <sz val="11"/>
        <color indexed="8"/>
        <rFont val="Calibri"/>
        <family val="2"/>
      </rPr>
      <t>°13.236 N</t>
    </r>
  </si>
  <si>
    <t>462 msnm</t>
  </si>
  <si>
    <t xml:space="preserve">Buffel </t>
  </si>
  <si>
    <t>Opun arb</t>
  </si>
  <si>
    <t>Eysenhardtia</t>
  </si>
  <si>
    <t>jatropha</t>
  </si>
  <si>
    <t>Encelia</t>
  </si>
  <si>
    <t>opun arb</t>
  </si>
  <si>
    <t>Especies presentes: Buffel(Pennisetum ciliare),Cercidium microphyllum, Jatropha cadiophylla, Justicia californica, Carnegiea gigantea, Stenocereus thurberi y Opuntia arbuscula.</t>
  </si>
  <si>
    <t>Especies presentes: Buffel (Pennisetum ciliare), Bursera laxiflora, Abutilon incanum, Ipomoea arborescens, Amaranthus palmeri, Passiflora arida, Desconocida 1, Euphorbia florida, Eysenhardtia orthocarpa, Jatrhopha cordata y Desconocida 2.</t>
  </si>
  <si>
    <t>Especies presentes: Buffel (Pennisetum ciliare), Mimosa laxiflora, Euphorbia florida, Croton sonorae, Cercidium microphyllum, Opuntia arbuscula, Bursera laxiflora, Jatropha cordata, Abutilon incanum, Bursera microphylla, Fouquieria macdougalii y Eysenhardtia orthocarpa.</t>
  </si>
  <si>
    <t>sitio sin buffel</t>
  </si>
  <si>
    <r>
      <t>29</t>
    </r>
    <r>
      <rPr>
        <sz val="11"/>
        <color indexed="8"/>
        <rFont val="Calibri"/>
        <family val="2"/>
      </rPr>
      <t>°56.016 N</t>
    </r>
  </si>
  <si>
    <r>
      <t>109</t>
    </r>
    <r>
      <rPr>
        <sz val="11"/>
        <color indexed="8"/>
        <rFont val="Calibri"/>
        <family val="2"/>
      </rPr>
      <t>°14.840 W</t>
    </r>
  </si>
  <si>
    <t>1085 msnm</t>
  </si>
  <si>
    <t>Licyum</t>
  </si>
  <si>
    <t>Rancho el Alamito</t>
  </si>
  <si>
    <r>
      <t>28</t>
    </r>
    <r>
      <rPr>
        <sz val="11"/>
        <color indexed="8"/>
        <rFont val="Calibri"/>
        <family val="2"/>
      </rPr>
      <t>°51.359 N</t>
    </r>
  </si>
  <si>
    <r>
      <t>111</t>
    </r>
    <r>
      <rPr>
        <sz val="11"/>
        <color indexed="8"/>
        <rFont val="Calibri"/>
        <family val="2"/>
      </rPr>
      <t>°21.285 W</t>
    </r>
  </si>
  <si>
    <t>133 msnm</t>
  </si>
  <si>
    <t>Cer micro</t>
  </si>
  <si>
    <t>Jatro car</t>
  </si>
  <si>
    <t>Jatro card</t>
  </si>
  <si>
    <t>justi cal</t>
  </si>
  <si>
    <t>La Pintada</t>
  </si>
  <si>
    <r>
      <t>28</t>
    </r>
    <r>
      <rPr>
        <sz val="11"/>
        <color indexed="8"/>
        <rFont val="Calibri"/>
        <family val="2"/>
      </rPr>
      <t>°35.365 N</t>
    </r>
  </si>
  <si>
    <r>
      <t>110</t>
    </r>
    <r>
      <rPr>
        <sz val="11"/>
        <color indexed="8"/>
        <rFont val="Calibri"/>
        <family val="2"/>
      </rPr>
      <t>°57.851 W</t>
    </r>
  </si>
  <si>
    <t>283 msnm</t>
  </si>
  <si>
    <t>Samota</t>
  </si>
  <si>
    <t>Opun arbus</t>
  </si>
  <si>
    <t>Ac. Will</t>
  </si>
  <si>
    <t xml:space="preserve">Mimosa </t>
  </si>
  <si>
    <t>Aca will</t>
  </si>
  <si>
    <r>
      <t>28</t>
    </r>
    <r>
      <rPr>
        <sz val="11"/>
        <color indexed="8"/>
        <rFont val="Calibri"/>
        <family val="2"/>
      </rPr>
      <t>°35.270 N</t>
    </r>
  </si>
  <si>
    <r>
      <t>110</t>
    </r>
    <r>
      <rPr>
        <sz val="11"/>
        <color indexed="8"/>
        <rFont val="Calibri"/>
        <family val="2"/>
      </rPr>
      <t>°57.917 W</t>
    </r>
  </si>
  <si>
    <t>272 msnm</t>
  </si>
  <si>
    <r>
      <t>29</t>
    </r>
    <r>
      <rPr>
        <sz val="11"/>
        <color indexed="8"/>
        <rFont val="Calibri"/>
        <family val="2"/>
      </rPr>
      <t>°13.055 N</t>
    </r>
  </si>
  <si>
    <t>430 msnm</t>
  </si>
  <si>
    <r>
      <t>110</t>
    </r>
    <r>
      <rPr>
        <sz val="11"/>
        <color indexed="8"/>
        <rFont val="Calibri"/>
        <family val="2"/>
      </rPr>
      <t>°57.817 W</t>
    </r>
  </si>
  <si>
    <r>
      <t>110</t>
    </r>
    <r>
      <rPr>
        <sz val="11"/>
        <color indexed="8"/>
        <rFont val="Calibri"/>
        <family val="2"/>
      </rPr>
      <t>°58.822 W</t>
    </r>
  </si>
  <si>
    <r>
      <t>110</t>
    </r>
    <r>
      <rPr>
        <sz val="11"/>
        <color indexed="8"/>
        <rFont val="Calibri"/>
        <family val="2"/>
      </rPr>
      <t>°56.644 W</t>
    </r>
  </si>
  <si>
    <r>
      <t>110</t>
    </r>
    <r>
      <rPr>
        <sz val="11"/>
        <color indexed="8"/>
        <rFont val="Calibri"/>
        <family val="2"/>
      </rPr>
      <t>°56.800 W</t>
    </r>
  </si>
  <si>
    <t>Bac sara</t>
  </si>
  <si>
    <t>Desconocida</t>
  </si>
  <si>
    <t>Krameria</t>
  </si>
  <si>
    <r>
      <t>109</t>
    </r>
    <r>
      <rPr>
        <sz val="11"/>
        <color indexed="8"/>
        <rFont val="Calibri"/>
        <family val="2"/>
      </rPr>
      <t>°14.171 W</t>
    </r>
  </si>
  <si>
    <t>1148 msnm</t>
  </si>
  <si>
    <t>Nolina</t>
  </si>
  <si>
    <t>Prosopis</t>
  </si>
  <si>
    <t>Desc. 1</t>
  </si>
  <si>
    <t xml:space="preserve">Desc. 1 </t>
  </si>
  <si>
    <t>Pectis rusbyi</t>
  </si>
  <si>
    <t>Caesalpinia</t>
  </si>
  <si>
    <t>Acasia</t>
  </si>
  <si>
    <t>Fouquieria</t>
  </si>
  <si>
    <t>308 msnm</t>
  </si>
  <si>
    <t>Transecto 1</t>
  </si>
  <si>
    <t>Transecto 2</t>
  </si>
  <si>
    <t xml:space="preserve">Croton </t>
  </si>
  <si>
    <t>Guayacan</t>
  </si>
  <si>
    <t>Rancho el Alamo</t>
  </si>
  <si>
    <r>
      <t>28</t>
    </r>
    <r>
      <rPr>
        <sz val="11"/>
        <color indexed="8"/>
        <rFont val="Calibri"/>
        <family val="2"/>
      </rPr>
      <t>°51.641 N</t>
    </r>
  </si>
  <si>
    <r>
      <t>111</t>
    </r>
    <r>
      <rPr>
        <sz val="11"/>
        <color indexed="8"/>
        <rFont val="Calibri"/>
        <family val="2"/>
      </rPr>
      <t>°21.504 W</t>
    </r>
  </si>
  <si>
    <t>126 msnm</t>
  </si>
  <si>
    <t>Sten thur</t>
  </si>
  <si>
    <t>jatro card</t>
  </si>
  <si>
    <t>Carne gigan</t>
  </si>
  <si>
    <t>Larrrea</t>
  </si>
  <si>
    <t>Cerc micro</t>
  </si>
  <si>
    <t>Especies presentes: Buffel(Pennisetum ciliare),Cercidium microphyllum, Jatropha cardiophylla, Carnegiea gigantea, Stenocereus thurberi, Bursera laxiflora, Bursera microphylla y Larrea tridentata.</t>
  </si>
  <si>
    <t>sitio con buffel</t>
  </si>
  <si>
    <t>Cob vegetacion</t>
  </si>
  <si>
    <t>Media</t>
  </si>
  <si>
    <t>Desv est</t>
  </si>
  <si>
    <t>Cob vegetac</t>
  </si>
  <si>
    <t>Especies presentes:  Cercidium microphyllum, Mimosa laxiflora, Encelia farinosa, Croton sonorae, Eysenhardtia orthocarpa, Buffel(Pennisetum ciliare), Coursetia glandulosa (samota), Opuntia arbuscula y Bursera laxiflora</t>
  </si>
  <si>
    <t>Especies presentes: Buffel(Pennisetum ciliare), Jatropha cordata, Mimosa laxiflora, Croton sonorae, Bursera laxiflora ,Fouquieria macdougalii, Krameria erecta, Coursetia glandulosa (samota), Acacia willardiana y Bursera microphylla</t>
  </si>
  <si>
    <t>nombre del sitio</t>
  </si>
  <si>
    <t>latitud</t>
  </si>
  <si>
    <t>longitud</t>
  </si>
  <si>
    <t>altitud</t>
  </si>
  <si>
    <t>5 transectos de 50 metros</t>
  </si>
  <si>
    <t>transecto 1</t>
  </si>
  <si>
    <t>especie</t>
  </si>
  <si>
    <t>transecto 2</t>
  </si>
  <si>
    <t>transecto 3</t>
  </si>
  <si>
    <t>transecto 4</t>
  </si>
  <si>
    <t>transecto 5</t>
  </si>
  <si>
    <t>nada</t>
  </si>
  <si>
    <t>interseccion (metros)</t>
  </si>
  <si>
    <t>Especies presentes: Quercus sp., Jatropha cordata, Stenocereus thurberi (Pitaya), Nolina microcarpa, Pectis rubyi, Fouquieria macdougalii, Caesalpinia pulcherrima, Buffel(Pennisetum ciliare), Prosopis velutina, Encelia farinosa, Desc. 1, Eysenhardtia orthocarpa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</si>
</sst>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sz val="10"/>
      <name val="Verdana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sz val="11"/>
      <color indexed="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9">
    <xf numFmtId="0" fontId="0" fillId="0" borderId="0"/>
    <xf numFmtId="0" fontId="4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5" fillId="0" borderId="0"/>
    <xf numFmtId="0" fontId="1" fillId="0" borderId="0"/>
    <xf numFmtId="0" fontId="8" fillId="0" borderId="0"/>
    <xf numFmtId="0" fontId="9" fillId="2" borderId="0" applyNumberFormat="0" applyBorder="0" applyAlignment="0" applyProtection="0"/>
    <xf numFmtId="0" fontId="15" fillId="3" borderId="2" applyNumberFormat="0" applyAlignment="0" applyProtection="0"/>
    <xf numFmtId="0" fontId="16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7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7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17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17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17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17" fillId="12" borderId="0" applyNumberFormat="0" applyBorder="0" applyAlignment="0" applyProtection="0"/>
    <xf numFmtId="0" fontId="11" fillId="12" borderId="1" applyNumberFormat="0" applyAlignment="0" applyProtection="0"/>
    <xf numFmtId="0" fontId="5" fillId="0" borderId="0"/>
    <xf numFmtId="0" fontId="8" fillId="0" borderId="0"/>
    <xf numFmtId="0" fontId="5" fillId="9" borderId="4" applyNumberFormat="0" applyFont="0" applyAlignment="0" applyProtection="0"/>
    <xf numFmtId="0" fontId="14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">
    <xf numFmtId="0" fontId="0" fillId="0" borderId="0" xfId="0"/>
    <xf numFmtId="15" fontId="0" fillId="0" borderId="0" xfId="0" applyNumberFormat="1"/>
    <xf numFmtId="0" fontId="2" fillId="0" borderId="0" xfId="0" applyFont="1"/>
  </cellXfs>
  <cellStyles count="39">
    <cellStyle name="Buena 2" xfId="8"/>
    <cellStyle name="Celda de comprobación 2" xfId="9"/>
    <cellStyle name="Celda vinculada 2" xfId="10"/>
    <cellStyle name="Encabezado 4 2" xfId="11"/>
    <cellStyle name="Énfasis 1" xfId="12"/>
    <cellStyle name="Énfasis 2" xfId="13"/>
    <cellStyle name="Énfasis 3" xfId="14"/>
    <cellStyle name="Énfasis1 - 20%" xfId="15"/>
    <cellStyle name="Énfasis1 - 40%" xfId="16"/>
    <cellStyle name="Énfasis1 - 60%" xfId="17"/>
    <cellStyle name="Énfasis2 - 20%" xfId="18"/>
    <cellStyle name="Énfasis2 - 40%" xfId="19"/>
    <cellStyle name="Énfasis2 - 60%" xfId="20"/>
    <cellStyle name="Énfasis3 - 20%" xfId="21"/>
    <cellStyle name="Énfasis3 - 40%" xfId="22"/>
    <cellStyle name="Énfasis3 - 60%" xfId="23"/>
    <cellStyle name="Énfasis4 - 20%" xfId="24"/>
    <cellStyle name="Énfasis4 - 40%" xfId="25"/>
    <cellStyle name="Énfasis4 - 60%" xfId="26"/>
    <cellStyle name="Énfasis5 - 20%" xfId="27"/>
    <cellStyle name="Énfasis5 - 40%" xfId="28"/>
    <cellStyle name="Énfasis5 - 60%" xfId="29"/>
    <cellStyle name="Énfasis6 - 20%" xfId="30"/>
    <cellStyle name="Énfasis6 - 40%" xfId="31"/>
    <cellStyle name="Énfasis6 - 60%" xfId="32"/>
    <cellStyle name="Entrada 2" xfId="33"/>
    <cellStyle name="Hipervínculo 2" xfId="4"/>
    <cellStyle name="Hipervínculo 3" xfId="3"/>
    <cellStyle name="Normal" xfId="0" builtinId="0"/>
    <cellStyle name="Normal 2" xfId="5"/>
    <cellStyle name="Normal 2 2" xfId="6"/>
    <cellStyle name="Normal 2 2 2" xfId="34"/>
    <cellStyle name="Normal 2 3" xfId="7"/>
    <cellStyle name="Normal 3" xfId="35"/>
    <cellStyle name="Normal 4" xfId="2"/>
    <cellStyle name="Normal 5" xfId="1"/>
    <cellStyle name="Notas 2" xfId="36"/>
    <cellStyle name="Texto de advertencia 2" xfId="37"/>
    <cellStyle name="Título de hoja" xfId="38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bio.gob.mx/institucion/proyectos/resultados/InfJE004_Cenchrus_Ciliaris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581025</xdr:colOff>
      <xdr:row>3</xdr:row>
      <xdr:rowOff>133350</xdr:rowOff>
    </xdr:from>
    <xdr:to>
      <xdr:col>9</xdr:col>
      <xdr:colOff>438150</xdr:colOff>
      <xdr:row>8</xdr:row>
      <xdr:rowOff>85725</xdr:rowOff>
    </xdr:to>
    <xdr:sp macro="" textlink="">
      <xdr:nvSpPr>
        <xdr:cNvPr id="2" name="1 CuadroTexto"/>
        <xdr:cNvSpPr txBox="1"/>
      </xdr:nvSpPr>
      <xdr:spPr>
        <a:xfrm>
          <a:off x="1428750" y="619125"/>
          <a:ext cx="5953125" cy="904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200" b="1">
              <a:solidFill>
                <a:schemeClr val="dk1"/>
              </a:solidFill>
              <a:latin typeface="+mn-lt"/>
              <a:ea typeface="+mn-ea"/>
              <a:cs typeface="+mn-cs"/>
            </a:rPr>
            <a:t>Forma de citar:</a:t>
          </a:r>
        </a:p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Molina-Fraener, F.  2015. Distribución, abundancia y efectos nocivos de tres especies de plantas invasoras. Universidad Nacional Autónoma de México. Instituto de Ecología.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Hoja de cálculo </a:t>
          </a:r>
          <a:r>
            <a:rPr lang="es-MX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Cenchrus ciliaris.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SNIB-CONABIO proyecto No. JE004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Ciudad de México.</a:t>
          </a:r>
          <a:endParaRPr lang="es-MX" sz="1200" b="1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4</xdr:col>
      <xdr:colOff>28575</xdr:colOff>
      <xdr:row>13</xdr:row>
      <xdr:rowOff>28575</xdr:rowOff>
    </xdr:from>
    <xdr:to>
      <xdr:col>6</xdr:col>
      <xdr:colOff>400050</xdr:colOff>
      <xdr:row>15</xdr:row>
      <xdr:rowOff>9525</xdr:rowOff>
    </xdr:to>
    <xdr:sp macro="" textlink="">
      <xdr:nvSpPr>
        <xdr:cNvPr id="3" name="2 CuadroTexto">
          <a:hlinkClick xmlns:r="http://schemas.openxmlformats.org/officeDocument/2006/relationships" r:id="rId1"/>
        </xdr:cNvPr>
        <xdr:cNvSpPr txBox="1"/>
      </xdr:nvSpPr>
      <xdr:spPr>
        <a:xfrm>
          <a:off x="3400425" y="2162175"/>
          <a:ext cx="1895475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  <a:reflection blurRad="6350" stA="52000" endA="300" endPos="35000" dir="5400000" sy="-100000" algn="bl" rotWithShape="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>
              <a:solidFill>
                <a:srgbClr val="FF0000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Ver Informe final</a:t>
          </a:r>
          <a:endParaRPr lang="es-ES" sz="1400">
            <a:solidFill>
              <a:srgbClr val="FF0000"/>
            </a:solidFill>
          </a:endParaRPr>
        </a:p>
        <a:p>
          <a:endParaRPr lang="es-ES"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C3" sqref="C3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3"/>
  <sheetViews>
    <sheetView workbookViewId="0">
      <selection activeCell="AB148" sqref="AB148"/>
    </sheetView>
  </sheetViews>
  <sheetFormatPr baseColWidth="10" defaultRowHeight="15" x14ac:dyDescent="0.25"/>
  <cols>
    <col min="3" max="3" width="13.28515625" customWidth="1"/>
    <col min="11" max="11" width="13.85546875" customWidth="1"/>
    <col min="16" max="16" width="13.28515625" customWidth="1"/>
  </cols>
  <sheetData>
    <row r="1" spans="1:24" x14ac:dyDescent="0.25">
      <c r="A1" t="s">
        <v>123</v>
      </c>
      <c r="C1" t="s">
        <v>12</v>
      </c>
    </row>
    <row r="2" spans="1:24" x14ac:dyDescent="0.25">
      <c r="A2" t="s">
        <v>124</v>
      </c>
      <c r="C2" t="s">
        <v>13</v>
      </c>
    </row>
    <row r="3" spans="1:24" x14ac:dyDescent="0.25">
      <c r="A3" t="s">
        <v>125</v>
      </c>
      <c r="C3" t="s">
        <v>86</v>
      </c>
    </row>
    <row r="4" spans="1:24" x14ac:dyDescent="0.25">
      <c r="A4" t="s">
        <v>126</v>
      </c>
      <c r="C4" t="s">
        <v>26</v>
      </c>
    </row>
    <row r="5" spans="1:24" x14ac:dyDescent="0.25">
      <c r="A5" t="s">
        <v>1</v>
      </c>
      <c r="C5" s="1">
        <v>41188</v>
      </c>
    </row>
    <row r="6" spans="1:24" x14ac:dyDescent="0.25">
      <c r="A6" t="s">
        <v>116</v>
      </c>
    </row>
    <row r="8" spans="1:24" x14ac:dyDescent="0.25">
      <c r="A8" t="s">
        <v>127</v>
      </c>
    </row>
    <row r="9" spans="1:24" x14ac:dyDescent="0.25">
      <c r="A9" t="s">
        <v>128</v>
      </c>
      <c r="F9" t="s">
        <v>130</v>
      </c>
      <c r="K9" t="s">
        <v>131</v>
      </c>
      <c r="P9" t="s">
        <v>132</v>
      </c>
      <c r="U9" t="s">
        <v>133</v>
      </c>
    </row>
    <row r="11" spans="1:24" x14ac:dyDescent="0.25">
      <c r="A11" t="s">
        <v>129</v>
      </c>
      <c r="B11" t="s">
        <v>135</v>
      </c>
      <c r="D11" t="s">
        <v>15</v>
      </c>
      <c r="F11" t="s">
        <v>129</v>
      </c>
      <c r="G11" t="s">
        <v>135</v>
      </c>
      <c r="I11" t="s">
        <v>15</v>
      </c>
      <c r="K11" t="s">
        <v>129</v>
      </c>
      <c r="L11" t="s">
        <v>135</v>
      </c>
      <c r="N11" t="s">
        <v>15</v>
      </c>
      <c r="P11" t="s">
        <v>129</v>
      </c>
      <c r="Q11" t="s">
        <v>135</v>
      </c>
      <c r="S11" t="s">
        <v>15</v>
      </c>
      <c r="U11" t="s">
        <v>129</v>
      </c>
      <c r="V11" t="s">
        <v>14</v>
      </c>
      <c r="X11" t="s">
        <v>15</v>
      </c>
    </row>
    <row r="12" spans="1:24" x14ac:dyDescent="0.25">
      <c r="A12" t="s">
        <v>134</v>
      </c>
      <c r="B12">
        <v>0.5</v>
      </c>
      <c r="F12" t="s">
        <v>20</v>
      </c>
      <c r="G12">
        <v>0.9</v>
      </c>
      <c r="K12" t="s">
        <v>20</v>
      </c>
      <c r="L12">
        <v>7</v>
      </c>
      <c r="N12">
        <v>10</v>
      </c>
      <c r="P12" t="s">
        <v>20</v>
      </c>
      <c r="Q12">
        <v>1.2</v>
      </c>
      <c r="U12" t="s">
        <v>134</v>
      </c>
      <c r="V12">
        <v>1.2</v>
      </c>
    </row>
    <row r="13" spans="1:24" x14ac:dyDescent="0.25">
      <c r="A13" t="s">
        <v>20</v>
      </c>
      <c r="B13">
        <v>0.4</v>
      </c>
      <c r="F13" t="s">
        <v>134</v>
      </c>
      <c r="G13">
        <v>2.5</v>
      </c>
      <c r="K13" t="s">
        <v>134</v>
      </c>
      <c r="L13">
        <v>0.3</v>
      </c>
      <c r="P13" t="s">
        <v>134</v>
      </c>
      <c r="Q13">
        <v>1.1000000000000001</v>
      </c>
      <c r="U13" t="s">
        <v>18</v>
      </c>
      <c r="V13">
        <v>1.4</v>
      </c>
    </row>
    <row r="14" spans="1:24" x14ac:dyDescent="0.25">
      <c r="A14" t="s">
        <v>134</v>
      </c>
      <c r="B14">
        <v>0.3</v>
      </c>
      <c r="F14" t="s">
        <v>20</v>
      </c>
      <c r="G14">
        <v>1.5</v>
      </c>
      <c r="I14">
        <v>2</v>
      </c>
      <c r="K14" t="s">
        <v>17</v>
      </c>
      <c r="L14">
        <v>1.1000000000000001</v>
      </c>
      <c r="P14" t="s">
        <v>22</v>
      </c>
      <c r="Q14">
        <v>0.7</v>
      </c>
      <c r="U14" t="s">
        <v>134</v>
      </c>
      <c r="V14">
        <v>0.2</v>
      </c>
    </row>
    <row r="15" spans="1:24" x14ac:dyDescent="0.25">
      <c r="A15" t="s">
        <v>20</v>
      </c>
      <c r="B15">
        <v>1.3</v>
      </c>
      <c r="D15">
        <v>3</v>
      </c>
      <c r="F15" t="s">
        <v>134</v>
      </c>
      <c r="G15">
        <v>1.5</v>
      </c>
      <c r="K15" t="s">
        <v>20</v>
      </c>
      <c r="L15">
        <v>0.5</v>
      </c>
      <c r="N15">
        <v>2</v>
      </c>
      <c r="P15" t="s">
        <v>134</v>
      </c>
      <c r="Q15">
        <v>0.1</v>
      </c>
      <c r="U15" t="s">
        <v>20</v>
      </c>
      <c r="V15">
        <v>0.5</v>
      </c>
    </row>
    <row r="16" spans="1:24" x14ac:dyDescent="0.25">
      <c r="A16" t="s">
        <v>134</v>
      </c>
      <c r="B16">
        <v>0.4</v>
      </c>
      <c r="F16" t="s">
        <v>20</v>
      </c>
      <c r="G16">
        <v>0.6</v>
      </c>
      <c r="I16">
        <v>2</v>
      </c>
      <c r="K16" t="s">
        <v>134</v>
      </c>
      <c r="L16">
        <v>0.7</v>
      </c>
      <c r="P16" t="s">
        <v>20</v>
      </c>
      <c r="Q16">
        <v>1</v>
      </c>
      <c r="U16" t="s">
        <v>134</v>
      </c>
      <c r="V16">
        <v>0.1</v>
      </c>
    </row>
    <row r="17" spans="1:24" x14ac:dyDescent="0.25">
      <c r="A17" t="s">
        <v>20</v>
      </c>
      <c r="B17">
        <v>0.8</v>
      </c>
      <c r="F17" t="s">
        <v>18</v>
      </c>
      <c r="G17">
        <v>0.6</v>
      </c>
      <c r="K17" t="s">
        <v>20</v>
      </c>
      <c r="L17">
        <v>0.8</v>
      </c>
      <c r="N17">
        <v>2</v>
      </c>
      <c r="P17" t="s">
        <v>134</v>
      </c>
      <c r="Q17">
        <v>0.2</v>
      </c>
      <c r="U17" t="s">
        <v>22</v>
      </c>
      <c r="V17">
        <v>0.8</v>
      </c>
    </row>
    <row r="18" spans="1:24" x14ac:dyDescent="0.25">
      <c r="A18" t="s">
        <v>134</v>
      </c>
      <c r="B18">
        <v>0.1</v>
      </c>
      <c r="F18" t="s">
        <v>134</v>
      </c>
      <c r="G18">
        <v>1</v>
      </c>
      <c r="K18" t="s">
        <v>134</v>
      </c>
      <c r="L18">
        <v>0.7</v>
      </c>
      <c r="P18" t="s">
        <v>50</v>
      </c>
      <c r="Q18">
        <v>1.7</v>
      </c>
      <c r="U18" t="s">
        <v>134</v>
      </c>
      <c r="V18">
        <v>0.1</v>
      </c>
    </row>
    <row r="19" spans="1:24" x14ac:dyDescent="0.25">
      <c r="A19" t="s">
        <v>20</v>
      </c>
      <c r="B19">
        <v>0.1</v>
      </c>
      <c r="F19" t="s">
        <v>20</v>
      </c>
      <c r="G19">
        <v>0.9</v>
      </c>
      <c r="K19" t="s">
        <v>19</v>
      </c>
      <c r="L19">
        <v>0.2</v>
      </c>
      <c r="P19" t="s">
        <v>17</v>
      </c>
      <c r="Q19">
        <v>0.2</v>
      </c>
      <c r="U19" t="s">
        <v>20</v>
      </c>
      <c r="V19">
        <v>1.9</v>
      </c>
      <c r="X19">
        <v>3</v>
      </c>
    </row>
    <row r="20" spans="1:24" x14ac:dyDescent="0.25">
      <c r="A20" t="s">
        <v>134</v>
      </c>
      <c r="B20">
        <v>0.6</v>
      </c>
      <c r="F20" t="s">
        <v>20</v>
      </c>
      <c r="G20">
        <v>0.6</v>
      </c>
      <c r="K20" t="s">
        <v>134</v>
      </c>
      <c r="L20">
        <v>0.5</v>
      </c>
      <c r="P20" t="s">
        <v>134</v>
      </c>
      <c r="Q20">
        <v>0.2</v>
      </c>
      <c r="U20" t="s">
        <v>134</v>
      </c>
      <c r="V20">
        <v>0.9</v>
      </c>
    </row>
    <row r="21" spans="1:24" x14ac:dyDescent="0.25">
      <c r="A21" t="s">
        <v>20</v>
      </c>
      <c r="B21">
        <v>0.24</v>
      </c>
      <c r="F21" t="s">
        <v>134</v>
      </c>
      <c r="G21">
        <v>0.4</v>
      </c>
      <c r="K21" t="s">
        <v>20</v>
      </c>
      <c r="L21">
        <v>1</v>
      </c>
      <c r="P21" t="s">
        <v>20</v>
      </c>
      <c r="Q21">
        <v>6.8</v>
      </c>
      <c r="S21">
        <v>9</v>
      </c>
      <c r="U21" t="s">
        <v>20</v>
      </c>
      <c r="V21">
        <v>1.6</v>
      </c>
      <c r="X21">
        <v>3</v>
      </c>
    </row>
    <row r="22" spans="1:24" x14ac:dyDescent="0.25">
      <c r="A22" t="s">
        <v>134</v>
      </c>
      <c r="B22">
        <v>1.25</v>
      </c>
      <c r="F22" t="s">
        <v>20</v>
      </c>
      <c r="G22">
        <v>2.1</v>
      </c>
      <c r="K22" t="s">
        <v>17</v>
      </c>
      <c r="L22">
        <v>1.2</v>
      </c>
      <c r="P22" t="s">
        <v>134</v>
      </c>
      <c r="Q22">
        <v>1.2</v>
      </c>
      <c r="U22" t="s">
        <v>134</v>
      </c>
      <c r="V22">
        <v>0.7</v>
      </c>
    </row>
    <row r="23" spans="1:24" x14ac:dyDescent="0.25">
      <c r="A23" t="s">
        <v>20</v>
      </c>
      <c r="B23">
        <v>0.25</v>
      </c>
      <c r="D23">
        <v>2</v>
      </c>
      <c r="F23" t="s">
        <v>134</v>
      </c>
      <c r="G23">
        <v>0.5</v>
      </c>
      <c r="K23" t="s">
        <v>20</v>
      </c>
      <c r="L23">
        <v>0.6</v>
      </c>
      <c r="P23" t="s">
        <v>20</v>
      </c>
      <c r="Q23">
        <v>1.7</v>
      </c>
      <c r="S23">
        <v>2</v>
      </c>
      <c r="U23" t="s">
        <v>20</v>
      </c>
      <c r="V23">
        <v>0.8</v>
      </c>
      <c r="X23">
        <v>2</v>
      </c>
    </row>
    <row r="24" spans="1:24" x14ac:dyDescent="0.25">
      <c r="A24" t="s">
        <v>134</v>
      </c>
      <c r="B24">
        <v>2.1</v>
      </c>
      <c r="F24" t="s">
        <v>20</v>
      </c>
      <c r="G24">
        <v>0.7</v>
      </c>
      <c r="I24">
        <v>4</v>
      </c>
      <c r="K24" t="s">
        <v>134</v>
      </c>
      <c r="L24">
        <v>2.5</v>
      </c>
      <c r="P24" t="s">
        <v>23</v>
      </c>
      <c r="Q24">
        <v>2.1</v>
      </c>
      <c r="U24" t="s">
        <v>134</v>
      </c>
      <c r="V24">
        <v>0.2</v>
      </c>
    </row>
    <row r="25" spans="1:24" x14ac:dyDescent="0.25">
      <c r="A25" t="s">
        <v>20</v>
      </c>
      <c r="B25">
        <v>5.5</v>
      </c>
      <c r="D25">
        <v>6</v>
      </c>
      <c r="F25" t="s">
        <v>134</v>
      </c>
      <c r="G25">
        <v>2.7</v>
      </c>
      <c r="K25" t="s">
        <v>20</v>
      </c>
      <c r="L25">
        <v>5.5</v>
      </c>
      <c r="N25">
        <v>5</v>
      </c>
      <c r="P25" t="s">
        <v>134</v>
      </c>
      <c r="Q25">
        <v>0.1</v>
      </c>
      <c r="U25" t="s">
        <v>20</v>
      </c>
      <c r="V25">
        <v>1.2</v>
      </c>
      <c r="X25">
        <v>2</v>
      </c>
    </row>
    <row r="26" spans="1:24" x14ac:dyDescent="0.25">
      <c r="A26" t="s">
        <v>20</v>
      </c>
      <c r="B26">
        <v>0.4</v>
      </c>
      <c r="F26" t="s">
        <v>20</v>
      </c>
      <c r="G26">
        <v>2.2999999999999998</v>
      </c>
      <c r="I26">
        <v>9</v>
      </c>
      <c r="K26" t="s">
        <v>134</v>
      </c>
      <c r="L26">
        <v>0.7</v>
      </c>
      <c r="P26" t="s">
        <v>20</v>
      </c>
      <c r="Q26">
        <v>1.1000000000000001</v>
      </c>
      <c r="S26">
        <v>2</v>
      </c>
      <c r="U26" t="s">
        <v>134</v>
      </c>
      <c r="V26">
        <v>0.4</v>
      </c>
    </row>
    <row r="27" spans="1:24" x14ac:dyDescent="0.25">
      <c r="A27" t="s">
        <v>134</v>
      </c>
      <c r="B27">
        <v>1.8</v>
      </c>
      <c r="F27" t="s">
        <v>134</v>
      </c>
      <c r="G27">
        <v>5.3</v>
      </c>
      <c r="K27" t="s">
        <v>20</v>
      </c>
      <c r="L27">
        <v>4.9000000000000004</v>
      </c>
      <c r="N27">
        <v>12</v>
      </c>
      <c r="P27" t="s">
        <v>134</v>
      </c>
      <c r="Q27">
        <v>0.3</v>
      </c>
      <c r="U27" t="s">
        <v>24</v>
      </c>
      <c r="V27">
        <v>0.3</v>
      </c>
    </row>
    <row r="28" spans="1:24" x14ac:dyDescent="0.25">
      <c r="A28" t="s">
        <v>20</v>
      </c>
      <c r="B28">
        <v>5.5</v>
      </c>
      <c r="D28">
        <v>8</v>
      </c>
      <c r="F28" t="s">
        <v>20</v>
      </c>
      <c r="G28">
        <v>0.4</v>
      </c>
      <c r="I28">
        <v>8</v>
      </c>
      <c r="K28" t="s">
        <v>134</v>
      </c>
      <c r="L28">
        <v>0.6</v>
      </c>
      <c r="P28" t="s">
        <v>134</v>
      </c>
      <c r="Q28">
        <v>0.8</v>
      </c>
      <c r="U28" t="s">
        <v>134</v>
      </c>
      <c r="V28">
        <v>0.4</v>
      </c>
    </row>
    <row r="29" spans="1:24" x14ac:dyDescent="0.25">
      <c r="A29" t="s">
        <v>134</v>
      </c>
      <c r="B29">
        <v>0.6</v>
      </c>
      <c r="F29" t="s">
        <v>134</v>
      </c>
      <c r="G29">
        <v>3.9</v>
      </c>
      <c r="K29" t="s">
        <v>20</v>
      </c>
      <c r="L29">
        <v>3.9</v>
      </c>
      <c r="N29">
        <v>8</v>
      </c>
      <c r="P29" t="s">
        <v>20</v>
      </c>
      <c r="Q29">
        <v>0.6</v>
      </c>
      <c r="U29" t="s">
        <v>20</v>
      </c>
      <c r="V29">
        <v>0.4</v>
      </c>
    </row>
    <row r="30" spans="1:24" x14ac:dyDescent="0.25">
      <c r="A30" t="s">
        <v>20</v>
      </c>
      <c r="B30">
        <v>0.9</v>
      </c>
      <c r="F30" t="s">
        <v>17</v>
      </c>
      <c r="G30">
        <v>0.5</v>
      </c>
      <c r="I30">
        <v>2</v>
      </c>
      <c r="K30" t="s">
        <v>134</v>
      </c>
      <c r="L30">
        <v>0.2</v>
      </c>
      <c r="P30" t="s">
        <v>20</v>
      </c>
      <c r="Q30">
        <v>0.3</v>
      </c>
      <c r="S30">
        <v>2</v>
      </c>
      <c r="U30" t="s">
        <v>17</v>
      </c>
      <c r="V30">
        <v>0.9</v>
      </c>
    </row>
    <row r="31" spans="1:24" x14ac:dyDescent="0.25">
      <c r="A31" t="s">
        <v>134</v>
      </c>
      <c r="B31">
        <v>0.6</v>
      </c>
      <c r="F31" t="s">
        <v>134</v>
      </c>
      <c r="G31">
        <v>0.5</v>
      </c>
      <c r="K31" t="s">
        <v>17</v>
      </c>
      <c r="L31">
        <v>0.4</v>
      </c>
      <c r="P31" t="s">
        <v>134</v>
      </c>
      <c r="Q31">
        <v>1.2</v>
      </c>
      <c r="U31" t="s">
        <v>134</v>
      </c>
      <c r="V31">
        <v>0.2</v>
      </c>
    </row>
    <row r="32" spans="1:24" x14ac:dyDescent="0.25">
      <c r="A32" t="s">
        <v>20</v>
      </c>
      <c r="B32">
        <v>2.6</v>
      </c>
      <c r="D32">
        <v>6</v>
      </c>
      <c r="F32" t="s">
        <v>20</v>
      </c>
      <c r="G32">
        <v>1.1000000000000001</v>
      </c>
      <c r="I32">
        <v>2</v>
      </c>
      <c r="K32" t="s">
        <v>134</v>
      </c>
      <c r="L32">
        <v>0.8</v>
      </c>
      <c r="P32" t="s">
        <v>22</v>
      </c>
      <c r="Q32">
        <v>0.3</v>
      </c>
      <c r="U32" t="s">
        <v>25</v>
      </c>
      <c r="V32">
        <v>0.3</v>
      </c>
    </row>
    <row r="33" spans="1:24" x14ac:dyDescent="0.25">
      <c r="A33" t="s">
        <v>134</v>
      </c>
      <c r="B33">
        <v>0.6</v>
      </c>
      <c r="F33" t="s">
        <v>20</v>
      </c>
      <c r="G33">
        <v>0.8</v>
      </c>
      <c r="K33" t="s">
        <v>20</v>
      </c>
      <c r="L33">
        <v>1.2</v>
      </c>
      <c r="N33">
        <v>3</v>
      </c>
      <c r="P33" t="s">
        <v>20</v>
      </c>
      <c r="Q33">
        <v>1.5</v>
      </c>
      <c r="S33">
        <v>5</v>
      </c>
      <c r="U33" t="s">
        <v>134</v>
      </c>
      <c r="V33">
        <v>0.5</v>
      </c>
    </row>
    <row r="34" spans="1:24" x14ac:dyDescent="0.25">
      <c r="A34" t="s">
        <v>20</v>
      </c>
      <c r="B34">
        <v>2.8</v>
      </c>
      <c r="D34">
        <v>4</v>
      </c>
      <c r="F34" t="s">
        <v>134</v>
      </c>
      <c r="G34">
        <v>0.3</v>
      </c>
      <c r="K34" t="s">
        <v>134</v>
      </c>
      <c r="L34">
        <v>0.5</v>
      </c>
      <c r="P34" t="s">
        <v>134</v>
      </c>
      <c r="Q34">
        <v>0.6</v>
      </c>
      <c r="U34" t="s">
        <v>22</v>
      </c>
      <c r="V34">
        <v>0.2</v>
      </c>
    </row>
    <row r="35" spans="1:24" x14ac:dyDescent="0.25">
      <c r="A35" t="s">
        <v>16</v>
      </c>
      <c r="B35">
        <v>0.5</v>
      </c>
      <c r="F35" t="s">
        <v>21</v>
      </c>
      <c r="G35">
        <v>0.6</v>
      </c>
      <c r="K35" t="s">
        <v>20</v>
      </c>
      <c r="L35">
        <v>3</v>
      </c>
      <c r="N35">
        <v>6</v>
      </c>
      <c r="P35" t="s">
        <v>17</v>
      </c>
      <c r="Q35">
        <v>0.3</v>
      </c>
      <c r="U35" t="s">
        <v>134</v>
      </c>
      <c r="V35">
        <v>0.2</v>
      </c>
    </row>
    <row r="36" spans="1:24" x14ac:dyDescent="0.25">
      <c r="A36" t="s">
        <v>17</v>
      </c>
      <c r="B36">
        <v>0.3</v>
      </c>
      <c r="F36" t="s">
        <v>134</v>
      </c>
      <c r="G36">
        <v>0.5</v>
      </c>
      <c r="K36" t="s">
        <v>134</v>
      </c>
      <c r="L36">
        <v>1</v>
      </c>
      <c r="P36" t="s">
        <v>134</v>
      </c>
      <c r="Q36">
        <v>1.1000000000000001</v>
      </c>
      <c r="U36" t="s">
        <v>20</v>
      </c>
      <c r="V36">
        <v>0.2</v>
      </c>
    </row>
    <row r="37" spans="1:24" x14ac:dyDescent="0.25">
      <c r="A37" t="s">
        <v>16</v>
      </c>
      <c r="B37">
        <v>0.8</v>
      </c>
      <c r="F37" t="s">
        <v>20</v>
      </c>
      <c r="G37">
        <v>0.7</v>
      </c>
      <c r="I37">
        <v>4</v>
      </c>
      <c r="K37" t="s">
        <v>20</v>
      </c>
      <c r="L37">
        <v>2.4</v>
      </c>
      <c r="N37">
        <v>5</v>
      </c>
      <c r="P37" t="s">
        <v>20</v>
      </c>
      <c r="Q37">
        <v>2.7</v>
      </c>
      <c r="S37">
        <v>5</v>
      </c>
      <c r="U37" t="s">
        <v>134</v>
      </c>
      <c r="V37">
        <v>0.1</v>
      </c>
    </row>
    <row r="38" spans="1:24" x14ac:dyDescent="0.25">
      <c r="A38" t="s">
        <v>134</v>
      </c>
      <c r="B38">
        <v>1.5</v>
      </c>
      <c r="F38" t="s">
        <v>134</v>
      </c>
      <c r="G38">
        <v>2.1</v>
      </c>
      <c r="K38" t="s">
        <v>134</v>
      </c>
      <c r="L38">
        <v>0.6</v>
      </c>
      <c r="P38" t="s">
        <v>134</v>
      </c>
      <c r="Q38">
        <v>0.4</v>
      </c>
      <c r="U38" t="s">
        <v>17</v>
      </c>
      <c r="V38">
        <v>0.7</v>
      </c>
      <c r="X38">
        <v>2</v>
      </c>
    </row>
    <row r="39" spans="1:24" x14ac:dyDescent="0.25">
      <c r="A39" t="s">
        <v>20</v>
      </c>
      <c r="B39">
        <v>0.05</v>
      </c>
      <c r="F39" t="s">
        <v>20</v>
      </c>
      <c r="G39">
        <v>0.5</v>
      </c>
      <c r="K39" t="s">
        <v>20</v>
      </c>
      <c r="L39">
        <v>0.7</v>
      </c>
      <c r="P39" t="s">
        <v>20</v>
      </c>
      <c r="Q39">
        <v>1</v>
      </c>
      <c r="S39">
        <v>2</v>
      </c>
      <c r="U39" t="s">
        <v>134</v>
      </c>
      <c r="V39">
        <v>1.4</v>
      </c>
    </row>
    <row r="40" spans="1:24" x14ac:dyDescent="0.25">
      <c r="A40" t="s">
        <v>134</v>
      </c>
      <c r="B40">
        <v>0.25</v>
      </c>
      <c r="F40" t="s">
        <v>134</v>
      </c>
      <c r="G40">
        <v>0.5</v>
      </c>
      <c r="K40" t="s">
        <v>134</v>
      </c>
      <c r="L40">
        <v>0.4</v>
      </c>
      <c r="P40" t="s">
        <v>134</v>
      </c>
      <c r="Q40">
        <v>0.4</v>
      </c>
      <c r="U40" t="s">
        <v>20</v>
      </c>
      <c r="V40">
        <v>6.3</v>
      </c>
      <c r="X40">
        <v>11</v>
      </c>
    </row>
    <row r="41" spans="1:24" x14ac:dyDescent="0.25">
      <c r="A41" t="s">
        <v>17</v>
      </c>
      <c r="B41">
        <v>0.43</v>
      </c>
      <c r="F41" t="s">
        <v>20</v>
      </c>
      <c r="G41">
        <v>0.3</v>
      </c>
      <c r="I41">
        <v>3</v>
      </c>
      <c r="K41" t="s">
        <v>20</v>
      </c>
      <c r="L41">
        <v>0.7</v>
      </c>
      <c r="P41" t="s">
        <v>20</v>
      </c>
      <c r="Q41">
        <v>0.7</v>
      </c>
      <c r="S41">
        <v>2</v>
      </c>
      <c r="U41" t="s">
        <v>134</v>
      </c>
      <c r="V41">
        <v>0.4</v>
      </c>
    </row>
    <row r="42" spans="1:24" x14ac:dyDescent="0.25">
      <c r="A42" t="s">
        <v>134</v>
      </c>
      <c r="B42">
        <v>0.21</v>
      </c>
      <c r="F42" t="s">
        <v>134</v>
      </c>
      <c r="G42">
        <v>2.4</v>
      </c>
      <c r="K42" t="s">
        <v>134</v>
      </c>
      <c r="L42">
        <v>0.3</v>
      </c>
      <c r="P42" t="s">
        <v>134</v>
      </c>
      <c r="Q42">
        <v>0.13</v>
      </c>
      <c r="U42" t="s">
        <v>20</v>
      </c>
      <c r="V42">
        <v>2.4</v>
      </c>
      <c r="X42">
        <v>3</v>
      </c>
    </row>
    <row r="43" spans="1:24" x14ac:dyDescent="0.25">
      <c r="A43" t="s">
        <v>20</v>
      </c>
      <c r="B43">
        <v>0.36</v>
      </c>
      <c r="F43" t="s">
        <v>20</v>
      </c>
      <c r="G43">
        <v>0.2</v>
      </c>
      <c r="I43">
        <v>12</v>
      </c>
      <c r="K43" t="s">
        <v>2</v>
      </c>
      <c r="L43">
        <v>0.3</v>
      </c>
      <c r="P43" t="s">
        <v>24</v>
      </c>
      <c r="Q43">
        <v>0.13</v>
      </c>
      <c r="U43" t="s">
        <v>134</v>
      </c>
      <c r="V43">
        <v>0.3</v>
      </c>
    </row>
    <row r="44" spans="1:24" x14ac:dyDescent="0.25">
      <c r="A44" t="s">
        <v>18</v>
      </c>
      <c r="B44">
        <v>0.36</v>
      </c>
      <c r="F44" t="s">
        <v>134</v>
      </c>
      <c r="G44">
        <v>5.9</v>
      </c>
      <c r="K44" t="s">
        <v>134</v>
      </c>
      <c r="L44">
        <v>0.3</v>
      </c>
      <c r="P44" t="s">
        <v>134</v>
      </c>
      <c r="Q44">
        <v>2</v>
      </c>
      <c r="U44" t="s">
        <v>20</v>
      </c>
      <c r="V44">
        <v>1.2</v>
      </c>
      <c r="X44">
        <v>2</v>
      </c>
    </row>
    <row r="45" spans="1:24" x14ac:dyDescent="0.25">
      <c r="A45" t="s">
        <v>134</v>
      </c>
      <c r="B45">
        <v>1</v>
      </c>
      <c r="F45" t="s">
        <v>17</v>
      </c>
      <c r="G45">
        <v>0.35</v>
      </c>
      <c r="K45" t="s">
        <v>20</v>
      </c>
      <c r="L45">
        <v>3.7</v>
      </c>
      <c r="N45">
        <v>8</v>
      </c>
      <c r="P45" t="s">
        <v>50</v>
      </c>
      <c r="Q45">
        <v>1.9</v>
      </c>
      <c r="U45" t="s">
        <v>134</v>
      </c>
      <c r="V45">
        <v>0.1</v>
      </c>
    </row>
    <row r="46" spans="1:24" x14ac:dyDescent="0.25">
      <c r="A46" t="s">
        <v>19</v>
      </c>
      <c r="B46">
        <v>0.1</v>
      </c>
      <c r="F46" t="s">
        <v>134</v>
      </c>
      <c r="G46">
        <v>0.15</v>
      </c>
      <c r="K46" t="s">
        <v>134</v>
      </c>
      <c r="L46">
        <v>0.3</v>
      </c>
      <c r="P46" t="s">
        <v>134</v>
      </c>
      <c r="Q46">
        <v>0.4</v>
      </c>
      <c r="U46" t="s">
        <v>17</v>
      </c>
      <c r="V46">
        <v>0.2</v>
      </c>
    </row>
    <row r="47" spans="1:24" x14ac:dyDescent="0.25">
      <c r="A47" t="s">
        <v>134</v>
      </c>
      <c r="B47">
        <v>0.1</v>
      </c>
      <c r="F47" t="s">
        <v>20</v>
      </c>
      <c r="G47">
        <v>7.0000000000000007E-2</v>
      </c>
      <c r="K47" t="s">
        <v>20</v>
      </c>
      <c r="L47">
        <v>0.5</v>
      </c>
      <c r="N47">
        <v>2</v>
      </c>
      <c r="P47" t="s">
        <v>20</v>
      </c>
      <c r="Q47">
        <v>2.2999999999999998</v>
      </c>
      <c r="S47">
        <v>4</v>
      </c>
      <c r="U47" t="s">
        <v>134</v>
      </c>
      <c r="V47">
        <v>0.3</v>
      </c>
    </row>
    <row r="48" spans="1:24" x14ac:dyDescent="0.25">
      <c r="A48" t="s">
        <v>20</v>
      </c>
      <c r="B48">
        <v>1.6</v>
      </c>
      <c r="F48" t="s">
        <v>134</v>
      </c>
      <c r="G48">
        <v>0.33</v>
      </c>
      <c r="L48">
        <f>SUM(L12:L47)</f>
        <v>49.999999999999993</v>
      </c>
      <c r="P48" t="s">
        <v>134</v>
      </c>
      <c r="Q48">
        <v>0.4</v>
      </c>
      <c r="U48" t="s">
        <v>20</v>
      </c>
      <c r="V48">
        <v>2.1</v>
      </c>
      <c r="X48">
        <v>4</v>
      </c>
    </row>
    <row r="49" spans="1:24" x14ac:dyDescent="0.25">
      <c r="A49" t="s">
        <v>17</v>
      </c>
      <c r="B49">
        <v>0.4</v>
      </c>
      <c r="F49" t="s">
        <v>20</v>
      </c>
      <c r="G49">
        <v>1.6</v>
      </c>
      <c r="P49" t="s">
        <v>20</v>
      </c>
      <c r="Q49">
        <v>0.2</v>
      </c>
      <c r="U49" t="s">
        <v>22</v>
      </c>
      <c r="V49">
        <v>1.2</v>
      </c>
      <c r="X49">
        <v>3</v>
      </c>
    </row>
    <row r="50" spans="1:24" x14ac:dyDescent="0.25">
      <c r="A50" t="s">
        <v>134</v>
      </c>
      <c r="B50">
        <v>1.8</v>
      </c>
      <c r="F50" t="s">
        <v>134</v>
      </c>
      <c r="G50">
        <v>2.2000000000000002</v>
      </c>
      <c r="P50" t="s">
        <v>134</v>
      </c>
      <c r="Q50">
        <v>0.2</v>
      </c>
      <c r="U50" t="s">
        <v>134</v>
      </c>
      <c r="V50">
        <v>0.2</v>
      </c>
    </row>
    <row r="51" spans="1:24" x14ac:dyDescent="0.25">
      <c r="A51" t="s">
        <v>20</v>
      </c>
      <c r="B51">
        <v>4.5999999999999996</v>
      </c>
      <c r="D51">
        <v>15</v>
      </c>
      <c r="G51">
        <f>SUM(G12:G50)</f>
        <v>50.000000000000007</v>
      </c>
      <c r="P51" t="s">
        <v>20</v>
      </c>
      <c r="Q51">
        <v>0.9</v>
      </c>
      <c r="U51" t="s">
        <v>20</v>
      </c>
      <c r="V51">
        <v>4.5999999999999996</v>
      </c>
      <c r="X51">
        <v>9</v>
      </c>
    </row>
    <row r="52" spans="1:24" x14ac:dyDescent="0.25">
      <c r="A52" t="s">
        <v>134</v>
      </c>
      <c r="B52">
        <v>0.4</v>
      </c>
      <c r="P52" t="s">
        <v>134</v>
      </c>
      <c r="Q52">
        <v>0.1</v>
      </c>
      <c r="U52" t="s">
        <v>134</v>
      </c>
      <c r="V52">
        <v>0.4</v>
      </c>
    </row>
    <row r="53" spans="1:24" x14ac:dyDescent="0.25">
      <c r="A53" t="s">
        <v>20</v>
      </c>
      <c r="B53">
        <v>0.6</v>
      </c>
      <c r="D53">
        <v>2</v>
      </c>
      <c r="P53" t="s">
        <v>22</v>
      </c>
      <c r="Q53">
        <v>0.4</v>
      </c>
      <c r="U53" t="s">
        <v>20</v>
      </c>
      <c r="V53">
        <v>0.85</v>
      </c>
      <c r="X53">
        <v>9</v>
      </c>
    </row>
    <row r="54" spans="1:24" x14ac:dyDescent="0.25">
      <c r="A54" t="s">
        <v>134</v>
      </c>
      <c r="B54">
        <v>1.1000000000000001</v>
      </c>
      <c r="P54" t="s">
        <v>134</v>
      </c>
      <c r="Q54">
        <v>1.3</v>
      </c>
      <c r="U54" t="s">
        <v>19</v>
      </c>
      <c r="V54">
        <v>0.2</v>
      </c>
    </row>
    <row r="55" spans="1:24" x14ac:dyDescent="0.25">
      <c r="A55" t="s">
        <v>19</v>
      </c>
      <c r="B55">
        <v>0.5</v>
      </c>
      <c r="P55" t="s">
        <v>20</v>
      </c>
      <c r="Q55">
        <v>0.1</v>
      </c>
      <c r="S55">
        <v>2</v>
      </c>
      <c r="U55" t="s">
        <v>20</v>
      </c>
      <c r="V55">
        <v>0.9</v>
      </c>
      <c r="X55">
        <v>2</v>
      </c>
    </row>
    <row r="56" spans="1:24" x14ac:dyDescent="0.25">
      <c r="A56" t="s">
        <v>134</v>
      </c>
      <c r="B56">
        <v>0.5</v>
      </c>
      <c r="P56" t="s">
        <v>22</v>
      </c>
      <c r="Q56">
        <v>0.4</v>
      </c>
      <c r="U56" t="s">
        <v>22</v>
      </c>
      <c r="V56">
        <v>0.3</v>
      </c>
      <c r="X56">
        <v>2</v>
      </c>
    </row>
    <row r="57" spans="1:24" x14ac:dyDescent="0.25">
      <c r="A57" t="s">
        <v>20</v>
      </c>
      <c r="B57">
        <v>0.9</v>
      </c>
      <c r="D57">
        <v>2</v>
      </c>
      <c r="P57" t="s">
        <v>134</v>
      </c>
      <c r="Q57">
        <v>0.1</v>
      </c>
      <c r="U57" t="s">
        <v>134</v>
      </c>
      <c r="V57">
        <v>0.2</v>
      </c>
    </row>
    <row r="58" spans="1:24" x14ac:dyDescent="0.25">
      <c r="A58" t="s">
        <v>134</v>
      </c>
      <c r="B58">
        <v>1.2</v>
      </c>
      <c r="P58" t="s">
        <v>19</v>
      </c>
      <c r="Q58">
        <v>0.1</v>
      </c>
      <c r="U58" t="s">
        <v>18</v>
      </c>
      <c r="V58">
        <v>1.1000000000000001</v>
      </c>
    </row>
    <row r="59" spans="1:24" x14ac:dyDescent="0.25">
      <c r="A59" t="s">
        <v>20</v>
      </c>
      <c r="B59">
        <v>0.8</v>
      </c>
      <c r="D59">
        <v>2</v>
      </c>
      <c r="P59" t="s">
        <v>20</v>
      </c>
      <c r="Q59">
        <v>0.1</v>
      </c>
      <c r="S59">
        <v>4</v>
      </c>
      <c r="U59" t="s">
        <v>134</v>
      </c>
      <c r="V59">
        <v>0.4</v>
      </c>
    </row>
    <row r="60" spans="1:24" x14ac:dyDescent="0.25">
      <c r="B60">
        <f>SUM(B12:B59)</f>
        <v>50.000000000000007</v>
      </c>
      <c r="P60" t="s">
        <v>134</v>
      </c>
      <c r="Q60">
        <v>0.4</v>
      </c>
      <c r="U60" t="s">
        <v>20</v>
      </c>
      <c r="V60">
        <v>1.5</v>
      </c>
      <c r="X60">
        <v>3</v>
      </c>
    </row>
    <row r="61" spans="1:24" x14ac:dyDescent="0.25">
      <c r="P61" t="s">
        <v>20</v>
      </c>
      <c r="Q61">
        <v>2.4</v>
      </c>
      <c r="S61">
        <v>3</v>
      </c>
      <c r="U61" t="s">
        <v>134</v>
      </c>
      <c r="V61">
        <v>0.9</v>
      </c>
    </row>
    <row r="62" spans="1:24" x14ac:dyDescent="0.25">
      <c r="P62" t="s">
        <v>134</v>
      </c>
      <c r="Q62">
        <v>0.6</v>
      </c>
      <c r="U62" t="s">
        <v>19</v>
      </c>
      <c r="V62">
        <v>1.3</v>
      </c>
      <c r="X62">
        <v>2</v>
      </c>
    </row>
    <row r="63" spans="1:24" x14ac:dyDescent="0.25">
      <c r="P63" t="s">
        <v>22</v>
      </c>
      <c r="Q63">
        <v>0.1</v>
      </c>
      <c r="U63" t="s">
        <v>20</v>
      </c>
      <c r="V63">
        <v>1.3</v>
      </c>
      <c r="X63">
        <v>4</v>
      </c>
    </row>
    <row r="64" spans="1:24" x14ac:dyDescent="0.25">
      <c r="P64" t="s">
        <v>22</v>
      </c>
      <c r="Q64">
        <v>0.3</v>
      </c>
      <c r="U64" t="s">
        <v>134</v>
      </c>
      <c r="V64">
        <v>0.4</v>
      </c>
    </row>
    <row r="65" spans="1:29" x14ac:dyDescent="0.25">
      <c r="P65" t="s">
        <v>134</v>
      </c>
      <c r="Q65">
        <v>0.2</v>
      </c>
      <c r="U65" t="s">
        <v>17</v>
      </c>
      <c r="V65">
        <v>1.1000000000000001</v>
      </c>
      <c r="X65">
        <v>2</v>
      </c>
    </row>
    <row r="66" spans="1:29" x14ac:dyDescent="0.25">
      <c r="P66" t="s">
        <v>20</v>
      </c>
      <c r="Q66">
        <v>0.09</v>
      </c>
      <c r="U66" t="s">
        <v>134</v>
      </c>
      <c r="V66">
        <v>0.4</v>
      </c>
    </row>
    <row r="67" spans="1:29" x14ac:dyDescent="0.25">
      <c r="P67" t="s">
        <v>134</v>
      </c>
      <c r="Q67">
        <v>0.1</v>
      </c>
      <c r="U67" t="s">
        <v>19</v>
      </c>
      <c r="V67">
        <v>0.25</v>
      </c>
    </row>
    <row r="68" spans="1:29" x14ac:dyDescent="0.25">
      <c r="P68" t="s">
        <v>20</v>
      </c>
      <c r="Q68">
        <v>0.75</v>
      </c>
      <c r="S68">
        <v>2</v>
      </c>
      <c r="U68" t="s">
        <v>134</v>
      </c>
      <c r="V68">
        <v>0.4</v>
      </c>
    </row>
    <row r="69" spans="1:29" x14ac:dyDescent="0.25">
      <c r="P69" t="s">
        <v>134</v>
      </c>
      <c r="Q69">
        <v>1</v>
      </c>
      <c r="U69" t="s">
        <v>22</v>
      </c>
      <c r="V69">
        <v>0.1</v>
      </c>
    </row>
    <row r="70" spans="1:29" x14ac:dyDescent="0.25">
      <c r="P70" t="s">
        <v>20</v>
      </c>
      <c r="Q70">
        <v>1.3</v>
      </c>
      <c r="S70">
        <v>2</v>
      </c>
      <c r="U70" t="s">
        <v>134</v>
      </c>
      <c r="V70">
        <v>0.9</v>
      </c>
      <c r="AA70" t="s">
        <v>4</v>
      </c>
      <c r="AB70" t="s">
        <v>31</v>
      </c>
      <c r="AC70" t="s">
        <v>117</v>
      </c>
    </row>
    <row r="71" spans="1:29" x14ac:dyDescent="0.25">
      <c r="Q71">
        <f>SUM(Q12:Q70)</f>
        <v>50</v>
      </c>
      <c r="V71">
        <f>SUM(V12:V70)</f>
        <v>49.999999999999993</v>
      </c>
      <c r="AA71">
        <v>33.82</v>
      </c>
      <c r="AB71">
        <v>59.4</v>
      </c>
      <c r="AC71">
        <v>66.180000000000007</v>
      </c>
    </row>
    <row r="72" spans="1:29" x14ac:dyDescent="0.25">
      <c r="A72" t="s">
        <v>55</v>
      </c>
      <c r="AA72">
        <v>65.36</v>
      </c>
      <c r="AB72">
        <v>30.54</v>
      </c>
      <c r="AC72">
        <v>34.64</v>
      </c>
    </row>
    <row r="73" spans="1:29" x14ac:dyDescent="0.25">
      <c r="AA73">
        <v>20.8</v>
      </c>
      <c r="AB73">
        <v>72.8</v>
      </c>
      <c r="AC73">
        <v>79.2</v>
      </c>
    </row>
    <row r="74" spans="1:29" x14ac:dyDescent="0.25">
      <c r="A74" t="s">
        <v>29</v>
      </c>
      <c r="B74">
        <v>50</v>
      </c>
      <c r="F74" t="s">
        <v>29</v>
      </c>
      <c r="G74">
        <v>50</v>
      </c>
      <c r="K74" t="s">
        <v>29</v>
      </c>
      <c r="L74">
        <v>50</v>
      </c>
      <c r="P74" t="s">
        <v>29</v>
      </c>
      <c r="Q74">
        <v>50</v>
      </c>
      <c r="U74" t="s">
        <v>29</v>
      </c>
      <c r="V74">
        <v>50</v>
      </c>
      <c r="AA74">
        <v>29.26</v>
      </c>
      <c r="AB74">
        <v>53.48</v>
      </c>
      <c r="AC74">
        <v>70.739999999999995</v>
      </c>
    </row>
    <row r="75" spans="1:29" x14ac:dyDescent="0.25">
      <c r="A75" t="s">
        <v>30</v>
      </c>
      <c r="B75">
        <v>16.91</v>
      </c>
      <c r="C75">
        <f>B75/B74</f>
        <v>0.3382</v>
      </c>
      <c r="F75" t="s">
        <v>30</v>
      </c>
      <c r="G75">
        <v>32.68</v>
      </c>
      <c r="H75">
        <f>G75/G74</f>
        <v>0.65359999999999996</v>
      </c>
      <c r="K75" t="s">
        <v>30</v>
      </c>
      <c r="L75">
        <v>10.4</v>
      </c>
      <c r="M75">
        <f>L75/L74</f>
        <v>0.20800000000000002</v>
      </c>
      <c r="P75" t="s">
        <v>30</v>
      </c>
      <c r="Q75">
        <v>14.63</v>
      </c>
      <c r="R75">
        <f>Q75/Q74</f>
        <v>0.29260000000000003</v>
      </c>
      <c r="U75" t="s">
        <v>30</v>
      </c>
      <c r="V75">
        <v>11.9</v>
      </c>
      <c r="W75">
        <f>V75/V74</f>
        <v>0.23800000000000002</v>
      </c>
      <c r="AA75">
        <v>23.8</v>
      </c>
      <c r="AB75">
        <v>55.5</v>
      </c>
      <c r="AC75">
        <v>76.2</v>
      </c>
    </row>
    <row r="76" spans="1:29" x14ac:dyDescent="0.25">
      <c r="A76" t="s">
        <v>31</v>
      </c>
      <c r="B76">
        <v>29.7</v>
      </c>
      <c r="C76">
        <f>B76/B74</f>
        <v>0.59399999999999997</v>
      </c>
      <c r="F76" t="s">
        <v>31</v>
      </c>
      <c r="G76">
        <v>15.27</v>
      </c>
      <c r="H76">
        <f>G76/G74</f>
        <v>0.3054</v>
      </c>
      <c r="K76" t="s">
        <v>31</v>
      </c>
      <c r="L76">
        <v>36.4</v>
      </c>
      <c r="M76">
        <f>L76/L74</f>
        <v>0.72799999999999998</v>
      </c>
      <c r="P76" t="s">
        <v>31</v>
      </c>
      <c r="Q76">
        <v>26.74</v>
      </c>
      <c r="R76">
        <f>Q76/Q74</f>
        <v>0.53479999999999994</v>
      </c>
      <c r="U76" t="s">
        <v>31</v>
      </c>
      <c r="V76">
        <v>27.75</v>
      </c>
      <c r="W76">
        <f>V76/V74</f>
        <v>0.55500000000000005</v>
      </c>
      <c r="Z76" t="s">
        <v>118</v>
      </c>
      <c r="AA76">
        <f>AVERAGE(AA71:AA75)</f>
        <v>34.608000000000004</v>
      </c>
      <c r="AB76">
        <f>AVERAGE(AB71:AB75)</f>
        <v>54.344000000000008</v>
      </c>
      <c r="AC76">
        <f>AVERAGE(AC71:AC75)</f>
        <v>65.391999999999996</v>
      </c>
    </row>
    <row r="77" spans="1:29" x14ac:dyDescent="0.25">
      <c r="A77" t="s">
        <v>32</v>
      </c>
      <c r="B77">
        <v>33.090000000000003</v>
      </c>
      <c r="C77">
        <f>B77/B74</f>
        <v>0.66180000000000005</v>
      </c>
      <c r="F77" t="s">
        <v>32</v>
      </c>
      <c r="G77">
        <v>17.32</v>
      </c>
      <c r="H77">
        <f>G77/G74</f>
        <v>0.34639999999999999</v>
      </c>
      <c r="K77" t="s">
        <v>32</v>
      </c>
      <c r="L77">
        <v>39.6</v>
      </c>
      <c r="M77">
        <f>L77/L74</f>
        <v>0.79200000000000004</v>
      </c>
      <c r="P77" t="s">
        <v>32</v>
      </c>
      <c r="Q77">
        <v>35.369999999999997</v>
      </c>
      <c r="R77">
        <f>Q77/Q74</f>
        <v>0.70739999999999992</v>
      </c>
      <c r="U77" t="s">
        <v>32</v>
      </c>
      <c r="V77">
        <v>38.1</v>
      </c>
      <c r="W77">
        <f>V77/V74</f>
        <v>0.76200000000000001</v>
      </c>
      <c r="Z77" t="s">
        <v>119</v>
      </c>
      <c r="AA77">
        <f>STDEV(AA71:AA75)</f>
        <v>17.905175788022849</v>
      </c>
      <c r="AB77">
        <f>STDEV(AB71:AB75)</f>
        <v>15.288069858553067</v>
      </c>
      <c r="AC77">
        <f>STDEV(AC71:AC75)</f>
        <v>17.90517578802287</v>
      </c>
    </row>
    <row r="87" spans="1:21" x14ac:dyDescent="0.25">
      <c r="A87" t="s">
        <v>123</v>
      </c>
      <c r="C87" t="s">
        <v>12</v>
      </c>
    </row>
    <row r="88" spans="1:21" x14ac:dyDescent="0.25">
      <c r="A88" t="s">
        <v>124</v>
      </c>
      <c r="C88" t="s">
        <v>27</v>
      </c>
    </row>
    <row r="89" spans="1:21" x14ac:dyDescent="0.25">
      <c r="A89" t="s">
        <v>125</v>
      </c>
      <c r="C89" t="s">
        <v>87</v>
      </c>
    </row>
    <row r="90" spans="1:21" x14ac:dyDescent="0.25">
      <c r="A90" t="s">
        <v>126</v>
      </c>
      <c r="C90" t="s">
        <v>101</v>
      </c>
    </row>
    <row r="91" spans="1:21" x14ac:dyDescent="0.25">
      <c r="A91" t="s">
        <v>1</v>
      </c>
      <c r="C91" s="1">
        <v>41232</v>
      </c>
    </row>
    <row r="92" spans="1:21" x14ac:dyDescent="0.25">
      <c r="A92" t="s">
        <v>3</v>
      </c>
    </row>
    <row r="94" spans="1:21" x14ac:dyDescent="0.25">
      <c r="A94" t="s">
        <v>127</v>
      </c>
    </row>
    <row r="95" spans="1:21" x14ac:dyDescent="0.25">
      <c r="A95" t="s">
        <v>102</v>
      </c>
      <c r="F95" t="s">
        <v>103</v>
      </c>
      <c r="K95" t="s">
        <v>33</v>
      </c>
      <c r="P95" t="s">
        <v>34</v>
      </c>
      <c r="U95" t="s">
        <v>35</v>
      </c>
    </row>
    <row r="97" spans="1:24" x14ac:dyDescent="0.25">
      <c r="A97" t="s">
        <v>36</v>
      </c>
      <c r="B97" t="s">
        <v>135</v>
      </c>
      <c r="D97" t="s">
        <v>15</v>
      </c>
      <c r="F97" t="s">
        <v>129</v>
      </c>
      <c r="G97" t="s">
        <v>135</v>
      </c>
      <c r="I97" t="s">
        <v>15</v>
      </c>
      <c r="K97" t="s">
        <v>129</v>
      </c>
      <c r="L97" t="s">
        <v>135</v>
      </c>
      <c r="N97" t="s">
        <v>15</v>
      </c>
      <c r="P97" t="s">
        <v>129</v>
      </c>
      <c r="Q97" t="s">
        <v>135</v>
      </c>
      <c r="S97" t="s">
        <v>15</v>
      </c>
      <c r="U97" t="s">
        <v>129</v>
      </c>
      <c r="V97" t="s">
        <v>135</v>
      </c>
      <c r="X97" t="s">
        <v>15</v>
      </c>
    </row>
    <row r="98" spans="1:24" x14ac:dyDescent="0.25">
      <c r="A98" t="s">
        <v>37</v>
      </c>
      <c r="B98">
        <v>8.9</v>
      </c>
      <c r="F98" t="s">
        <v>134</v>
      </c>
      <c r="G98">
        <v>5</v>
      </c>
      <c r="K98" t="s">
        <v>20</v>
      </c>
      <c r="L98">
        <v>1.8</v>
      </c>
      <c r="P98" t="s">
        <v>134</v>
      </c>
      <c r="Q98">
        <v>5.5</v>
      </c>
      <c r="U98" t="s">
        <v>134</v>
      </c>
      <c r="V98">
        <v>8.1</v>
      </c>
    </row>
    <row r="99" spans="1:24" x14ac:dyDescent="0.25">
      <c r="A99" t="s">
        <v>38</v>
      </c>
      <c r="B99">
        <v>1.5</v>
      </c>
      <c r="F99" t="s">
        <v>22</v>
      </c>
      <c r="G99">
        <v>1.1000000000000001</v>
      </c>
      <c r="I99">
        <v>4</v>
      </c>
      <c r="K99" t="s">
        <v>20</v>
      </c>
      <c r="L99">
        <v>0.2</v>
      </c>
      <c r="P99" t="s">
        <v>39</v>
      </c>
      <c r="Q99">
        <v>1.1000000000000001</v>
      </c>
      <c r="U99" t="s">
        <v>44</v>
      </c>
      <c r="V99">
        <v>1</v>
      </c>
    </row>
    <row r="100" spans="1:24" x14ac:dyDescent="0.25">
      <c r="A100" t="s">
        <v>22</v>
      </c>
      <c r="B100">
        <v>0.8</v>
      </c>
      <c r="F100" t="s">
        <v>20</v>
      </c>
      <c r="G100">
        <v>1.4</v>
      </c>
      <c r="I100">
        <v>2</v>
      </c>
      <c r="K100" t="s">
        <v>134</v>
      </c>
      <c r="L100">
        <v>1</v>
      </c>
      <c r="P100" t="s">
        <v>16</v>
      </c>
      <c r="Q100">
        <v>2.5</v>
      </c>
      <c r="U100" t="s">
        <v>134</v>
      </c>
      <c r="V100">
        <v>7.2</v>
      </c>
    </row>
    <row r="101" spans="1:24" x14ac:dyDescent="0.25">
      <c r="A101" t="s">
        <v>38</v>
      </c>
      <c r="B101">
        <v>0.8</v>
      </c>
      <c r="F101" t="s">
        <v>134</v>
      </c>
      <c r="G101">
        <v>3</v>
      </c>
      <c r="K101" t="s">
        <v>39</v>
      </c>
      <c r="L101">
        <v>0.8</v>
      </c>
      <c r="P101" t="s">
        <v>134</v>
      </c>
      <c r="Q101">
        <v>0.4</v>
      </c>
      <c r="U101" t="s">
        <v>20</v>
      </c>
      <c r="V101">
        <v>0.3</v>
      </c>
    </row>
    <row r="102" spans="1:24" x14ac:dyDescent="0.25">
      <c r="A102" t="s">
        <v>37</v>
      </c>
      <c r="B102">
        <v>0.7</v>
      </c>
      <c r="F102" t="s">
        <v>20</v>
      </c>
      <c r="G102">
        <v>0.7</v>
      </c>
      <c r="K102" t="s">
        <v>134</v>
      </c>
      <c r="L102">
        <v>0.4</v>
      </c>
      <c r="P102" t="s">
        <v>39</v>
      </c>
      <c r="Q102">
        <v>1.4</v>
      </c>
      <c r="U102" t="s">
        <v>134</v>
      </c>
      <c r="V102">
        <v>0.8</v>
      </c>
    </row>
    <row r="103" spans="1:24" x14ac:dyDescent="0.25">
      <c r="A103" t="s">
        <v>20</v>
      </c>
      <c r="B103">
        <v>0.45</v>
      </c>
      <c r="F103" t="s">
        <v>24</v>
      </c>
      <c r="G103">
        <v>2.7</v>
      </c>
      <c r="K103" t="s">
        <v>20</v>
      </c>
      <c r="L103">
        <v>0.4</v>
      </c>
      <c r="P103" t="s">
        <v>134</v>
      </c>
      <c r="Q103">
        <v>1.7</v>
      </c>
      <c r="U103" t="s">
        <v>20</v>
      </c>
      <c r="V103">
        <v>0.9</v>
      </c>
    </row>
    <row r="104" spans="1:24" x14ac:dyDescent="0.25">
      <c r="A104" t="s">
        <v>39</v>
      </c>
      <c r="B104">
        <v>1.85</v>
      </c>
      <c r="F104" t="s">
        <v>20</v>
      </c>
      <c r="G104">
        <v>1.4</v>
      </c>
      <c r="I104">
        <v>3</v>
      </c>
      <c r="K104" t="s">
        <v>40</v>
      </c>
      <c r="L104">
        <v>4.2</v>
      </c>
      <c r="P104" t="s">
        <v>50</v>
      </c>
      <c r="Q104">
        <v>4.3</v>
      </c>
      <c r="U104" t="s">
        <v>134</v>
      </c>
      <c r="V104">
        <v>1.1000000000000001</v>
      </c>
    </row>
    <row r="105" spans="1:24" x14ac:dyDescent="0.25">
      <c r="A105" t="s">
        <v>22</v>
      </c>
      <c r="B105">
        <v>1</v>
      </c>
      <c r="F105" t="s">
        <v>134</v>
      </c>
      <c r="G105">
        <v>1</v>
      </c>
      <c r="K105" t="s">
        <v>38</v>
      </c>
      <c r="L105">
        <v>0.8</v>
      </c>
      <c r="P105" t="s">
        <v>43</v>
      </c>
      <c r="Q105">
        <v>1.3</v>
      </c>
      <c r="U105" t="s">
        <v>20</v>
      </c>
      <c r="V105">
        <v>0.6</v>
      </c>
    </row>
    <row r="106" spans="1:24" x14ac:dyDescent="0.25">
      <c r="A106" t="s">
        <v>37</v>
      </c>
      <c r="B106">
        <v>1.1000000000000001</v>
      </c>
      <c r="F106" t="s">
        <v>20</v>
      </c>
      <c r="G106">
        <v>3.1</v>
      </c>
      <c r="I106">
        <v>7</v>
      </c>
      <c r="K106" t="s">
        <v>134</v>
      </c>
      <c r="L106">
        <v>0.2</v>
      </c>
      <c r="P106" t="s">
        <v>39</v>
      </c>
      <c r="Q106">
        <v>1.2</v>
      </c>
      <c r="U106" t="s">
        <v>134</v>
      </c>
      <c r="V106">
        <v>0.4</v>
      </c>
    </row>
    <row r="107" spans="1:24" x14ac:dyDescent="0.25">
      <c r="A107" t="s">
        <v>24</v>
      </c>
      <c r="B107">
        <v>1.3</v>
      </c>
      <c r="F107" t="s">
        <v>134</v>
      </c>
      <c r="G107">
        <v>1.2</v>
      </c>
      <c r="K107" t="s">
        <v>39</v>
      </c>
      <c r="L107">
        <v>0.4</v>
      </c>
      <c r="P107" t="s">
        <v>134</v>
      </c>
      <c r="Q107">
        <v>1.9</v>
      </c>
      <c r="U107" t="s">
        <v>20</v>
      </c>
      <c r="V107">
        <v>0.7</v>
      </c>
    </row>
    <row r="108" spans="1:24" x14ac:dyDescent="0.25">
      <c r="A108" t="s">
        <v>37</v>
      </c>
      <c r="B108">
        <v>0.8</v>
      </c>
      <c r="F108" t="s">
        <v>20</v>
      </c>
      <c r="G108">
        <v>0.8</v>
      </c>
      <c r="K108" t="s">
        <v>20</v>
      </c>
      <c r="L108">
        <v>1.9</v>
      </c>
      <c r="P108" t="s">
        <v>50</v>
      </c>
      <c r="Q108">
        <v>4.3</v>
      </c>
      <c r="U108" t="s">
        <v>134</v>
      </c>
      <c r="V108">
        <v>0.4</v>
      </c>
    </row>
    <row r="109" spans="1:24" x14ac:dyDescent="0.25">
      <c r="A109" t="s">
        <v>40</v>
      </c>
      <c r="B109">
        <v>1.5</v>
      </c>
      <c r="F109" t="s">
        <v>134</v>
      </c>
      <c r="G109">
        <v>0.4</v>
      </c>
      <c r="K109" t="s">
        <v>134</v>
      </c>
      <c r="L109">
        <v>3.9</v>
      </c>
      <c r="P109" t="s">
        <v>39</v>
      </c>
      <c r="Q109">
        <v>0.2</v>
      </c>
      <c r="U109" t="s">
        <v>16</v>
      </c>
      <c r="V109">
        <v>2.9</v>
      </c>
    </row>
    <row r="110" spans="1:24" x14ac:dyDescent="0.25">
      <c r="A110" t="s">
        <v>37</v>
      </c>
      <c r="B110">
        <v>0.3</v>
      </c>
      <c r="F110" t="s">
        <v>20</v>
      </c>
      <c r="G110">
        <v>0.2</v>
      </c>
      <c r="K110" t="s">
        <v>16</v>
      </c>
      <c r="L110">
        <v>0.2</v>
      </c>
      <c r="P110" t="s">
        <v>16</v>
      </c>
      <c r="Q110">
        <v>3.9</v>
      </c>
      <c r="U110" t="s">
        <v>20</v>
      </c>
      <c r="V110">
        <v>0.9</v>
      </c>
    </row>
    <row r="111" spans="1:24" x14ac:dyDescent="0.25">
      <c r="A111" t="s">
        <v>41</v>
      </c>
      <c r="B111">
        <v>0.8</v>
      </c>
      <c r="F111" t="s">
        <v>134</v>
      </c>
      <c r="G111">
        <v>0.5</v>
      </c>
      <c r="K111" t="s">
        <v>134</v>
      </c>
      <c r="L111">
        <v>2.6</v>
      </c>
      <c r="P111" t="s">
        <v>134</v>
      </c>
      <c r="Q111">
        <v>1.3</v>
      </c>
      <c r="U111" t="s">
        <v>134</v>
      </c>
      <c r="V111">
        <v>1</v>
      </c>
    </row>
    <row r="112" spans="1:24" x14ac:dyDescent="0.25">
      <c r="A112" t="s">
        <v>24</v>
      </c>
      <c r="B112">
        <v>0.4</v>
      </c>
      <c r="F112" t="s">
        <v>20</v>
      </c>
      <c r="G112">
        <v>1.05</v>
      </c>
      <c r="K112" t="s">
        <v>20</v>
      </c>
      <c r="L112">
        <v>1.6</v>
      </c>
      <c r="N112">
        <v>2</v>
      </c>
      <c r="P112" t="s">
        <v>16</v>
      </c>
      <c r="Q112">
        <v>5.6</v>
      </c>
      <c r="U112" t="s">
        <v>20</v>
      </c>
      <c r="V112">
        <v>0.9</v>
      </c>
    </row>
    <row r="113" spans="1:24" x14ac:dyDescent="0.25">
      <c r="A113" t="s">
        <v>37</v>
      </c>
      <c r="B113">
        <v>5.2</v>
      </c>
      <c r="F113" t="s">
        <v>134</v>
      </c>
      <c r="G113">
        <v>2.75</v>
      </c>
      <c r="K113" t="s">
        <v>134</v>
      </c>
      <c r="L113">
        <v>1.9</v>
      </c>
      <c r="P113" t="s">
        <v>39</v>
      </c>
      <c r="Q113">
        <v>0.3</v>
      </c>
      <c r="U113" t="s">
        <v>134</v>
      </c>
      <c r="V113">
        <v>0.2</v>
      </c>
    </row>
    <row r="114" spans="1:24" x14ac:dyDescent="0.25">
      <c r="A114" t="s">
        <v>16</v>
      </c>
      <c r="B114">
        <v>3</v>
      </c>
      <c r="F114" t="s">
        <v>20</v>
      </c>
      <c r="G114">
        <v>1.3</v>
      </c>
      <c r="K114" t="s">
        <v>20</v>
      </c>
      <c r="L114">
        <v>0.7</v>
      </c>
      <c r="P114" t="s">
        <v>20</v>
      </c>
      <c r="Q114">
        <v>0.3</v>
      </c>
      <c r="U114" t="s">
        <v>20</v>
      </c>
      <c r="V114">
        <v>1.1000000000000001</v>
      </c>
    </row>
    <row r="115" spans="1:24" x14ac:dyDescent="0.25">
      <c r="A115" t="s">
        <v>37</v>
      </c>
      <c r="B115">
        <v>1.6</v>
      </c>
      <c r="F115" t="s">
        <v>134</v>
      </c>
      <c r="G115">
        <v>1.2</v>
      </c>
      <c r="K115" t="s">
        <v>134</v>
      </c>
      <c r="L115">
        <v>5.5</v>
      </c>
      <c r="P115" t="s">
        <v>43</v>
      </c>
      <c r="Q115">
        <v>0.6</v>
      </c>
      <c r="U115" t="s">
        <v>16</v>
      </c>
      <c r="V115">
        <v>2.2999999999999998</v>
      </c>
    </row>
    <row r="116" spans="1:24" x14ac:dyDescent="0.25">
      <c r="A116" t="s">
        <v>40</v>
      </c>
      <c r="B116">
        <v>0.6</v>
      </c>
      <c r="F116" t="s">
        <v>20</v>
      </c>
      <c r="G116">
        <v>1</v>
      </c>
      <c r="I116">
        <v>2</v>
      </c>
      <c r="K116" t="s">
        <v>20</v>
      </c>
      <c r="L116">
        <v>1.1000000000000001</v>
      </c>
      <c r="N116">
        <v>2</v>
      </c>
      <c r="P116" t="s">
        <v>134</v>
      </c>
      <c r="Q116">
        <v>6</v>
      </c>
      <c r="U116" t="s">
        <v>20</v>
      </c>
      <c r="V116">
        <v>0.6</v>
      </c>
    </row>
    <row r="117" spans="1:24" x14ac:dyDescent="0.25">
      <c r="A117" t="s">
        <v>20</v>
      </c>
      <c r="B117">
        <v>2.4</v>
      </c>
      <c r="F117" t="s">
        <v>134</v>
      </c>
      <c r="G117">
        <v>0.5</v>
      </c>
      <c r="K117" t="s">
        <v>134</v>
      </c>
      <c r="L117">
        <v>1.3</v>
      </c>
      <c r="P117" t="s">
        <v>20</v>
      </c>
      <c r="Q117">
        <v>0.3</v>
      </c>
      <c r="U117" t="s">
        <v>134</v>
      </c>
      <c r="V117">
        <v>1</v>
      </c>
    </row>
    <row r="118" spans="1:24" x14ac:dyDescent="0.25">
      <c r="A118" t="s">
        <v>37</v>
      </c>
      <c r="B118">
        <v>0.6</v>
      </c>
      <c r="F118" t="s">
        <v>20</v>
      </c>
      <c r="G118">
        <v>2.6</v>
      </c>
      <c r="K118" t="s">
        <v>24</v>
      </c>
      <c r="L118">
        <v>1.6</v>
      </c>
      <c r="P118" t="s">
        <v>134</v>
      </c>
      <c r="Q118">
        <v>5.9</v>
      </c>
      <c r="U118" t="s">
        <v>16</v>
      </c>
      <c r="V118">
        <v>2.7</v>
      </c>
    </row>
    <row r="119" spans="1:24" x14ac:dyDescent="0.25">
      <c r="A119" t="s">
        <v>20</v>
      </c>
      <c r="B119">
        <v>1</v>
      </c>
      <c r="F119" t="s">
        <v>134</v>
      </c>
      <c r="G119">
        <v>3.5</v>
      </c>
      <c r="K119" t="s">
        <v>20</v>
      </c>
      <c r="L119">
        <v>3.7</v>
      </c>
      <c r="N119">
        <v>7</v>
      </c>
      <c r="Q119">
        <f>SUM(Q98:Q118)</f>
        <v>49.999999999999986</v>
      </c>
      <c r="U119" t="s">
        <v>20</v>
      </c>
      <c r="V119">
        <v>3.4</v>
      </c>
      <c r="X119">
        <v>6</v>
      </c>
    </row>
    <row r="120" spans="1:24" x14ac:dyDescent="0.25">
      <c r="A120" t="s">
        <v>37</v>
      </c>
      <c r="B120">
        <v>0.6</v>
      </c>
      <c r="F120" t="s">
        <v>16</v>
      </c>
      <c r="G120">
        <v>0.3</v>
      </c>
      <c r="K120" t="s">
        <v>134</v>
      </c>
      <c r="L120">
        <v>1.8</v>
      </c>
      <c r="U120" t="s">
        <v>134</v>
      </c>
      <c r="V120">
        <v>0.7</v>
      </c>
    </row>
    <row r="121" spans="1:24" x14ac:dyDescent="0.25">
      <c r="A121" t="s">
        <v>38</v>
      </c>
      <c r="B121">
        <v>3.2</v>
      </c>
      <c r="F121" t="s">
        <v>134</v>
      </c>
      <c r="G121">
        <v>0.5</v>
      </c>
      <c r="K121" t="s">
        <v>24</v>
      </c>
      <c r="L121">
        <v>0.6</v>
      </c>
      <c r="U121" t="s">
        <v>40</v>
      </c>
      <c r="V121">
        <v>2.7</v>
      </c>
    </row>
    <row r="122" spans="1:24" x14ac:dyDescent="0.25">
      <c r="A122" t="s">
        <v>37</v>
      </c>
      <c r="B122">
        <v>1.6</v>
      </c>
      <c r="F122" t="s">
        <v>20</v>
      </c>
      <c r="G122">
        <v>1.7</v>
      </c>
      <c r="K122" t="s">
        <v>134</v>
      </c>
      <c r="L122">
        <v>1.2</v>
      </c>
      <c r="U122" t="s">
        <v>134</v>
      </c>
      <c r="V122">
        <v>1</v>
      </c>
    </row>
    <row r="123" spans="1:24" x14ac:dyDescent="0.25">
      <c r="A123" t="s">
        <v>38</v>
      </c>
      <c r="B123">
        <v>1</v>
      </c>
      <c r="F123" t="s">
        <v>22</v>
      </c>
      <c r="G123">
        <v>0.3</v>
      </c>
      <c r="I123">
        <v>4</v>
      </c>
      <c r="K123" t="s">
        <v>39</v>
      </c>
      <c r="L123">
        <v>2.5</v>
      </c>
      <c r="U123" t="s">
        <v>39</v>
      </c>
      <c r="V123">
        <v>0.7</v>
      </c>
    </row>
    <row r="124" spans="1:24" x14ac:dyDescent="0.25">
      <c r="A124" t="s">
        <v>24</v>
      </c>
      <c r="B124">
        <v>0.3</v>
      </c>
      <c r="F124" t="s">
        <v>40</v>
      </c>
      <c r="G124">
        <v>6.9</v>
      </c>
      <c r="K124" t="s">
        <v>40</v>
      </c>
      <c r="L124">
        <v>3.9</v>
      </c>
      <c r="U124" t="s">
        <v>134</v>
      </c>
      <c r="V124">
        <v>1.1000000000000001</v>
      </c>
    </row>
    <row r="125" spans="1:24" x14ac:dyDescent="0.25">
      <c r="A125" t="s">
        <v>37</v>
      </c>
      <c r="B125">
        <v>0.5</v>
      </c>
      <c r="F125" t="s">
        <v>42</v>
      </c>
      <c r="G125">
        <v>0.5</v>
      </c>
      <c r="I125">
        <v>2</v>
      </c>
      <c r="K125" t="s">
        <v>16</v>
      </c>
      <c r="L125">
        <v>0.5</v>
      </c>
      <c r="U125" t="s">
        <v>39</v>
      </c>
      <c r="V125">
        <v>1.1000000000000001</v>
      </c>
    </row>
    <row r="126" spans="1:24" x14ac:dyDescent="0.25">
      <c r="A126" t="s">
        <v>39</v>
      </c>
      <c r="B126">
        <v>0.1</v>
      </c>
      <c r="F126" t="s">
        <v>17</v>
      </c>
      <c r="G126">
        <v>0.2</v>
      </c>
      <c r="K126" t="s">
        <v>40</v>
      </c>
      <c r="L126">
        <v>1</v>
      </c>
      <c r="U126" t="s">
        <v>134</v>
      </c>
      <c r="V126">
        <v>0.6</v>
      </c>
    </row>
    <row r="127" spans="1:24" x14ac:dyDescent="0.25">
      <c r="A127" t="s">
        <v>24</v>
      </c>
      <c r="B127">
        <v>2.5</v>
      </c>
      <c r="F127" t="s">
        <v>20</v>
      </c>
      <c r="G127">
        <v>0.6</v>
      </c>
      <c r="K127" t="s">
        <v>134</v>
      </c>
      <c r="L127">
        <v>2.2999999999999998</v>
      </c>
      <c r="U127" t="s">
        <v>40</v>
      </c>
      <c r="V127">
        <v>3.6</v>
      </c>
    </row>
    <row r="128" spans="1:24" x14ac:dyDescent="0.25">
      <c r="A128" t="s">
        <v>37</v>
      </c>
      <c r="B128">
        <v>0.6</v>
      </c>
      <c r="F128" t="s">
        <v>134</v>
      </c>
      <c r="G128">
        <v>0.3</v>
      </c>
      <c r="L128">
        <f>SUM(L98:L127)</f>
        <v>50</v>
      </c>
      <c r="V128">
        <f>SUM(V98:V127)</f>
        <v>50.000000000000014</v>
      </c>
    </row>
    <row r="129" spans="1:29" x14ac:dyDescent="0.25">
      <c r="A129" t="s">
        <v>38</v>
      </c>
      <c r="B129">
        <v>1.1000000000000001</v>
      </c>
      <c r="F129" t="s">
        <v>39</v>
      </c>
      <c r="G129">
        <v>0.3</v>
      </c>
    </row>
    <row r="130" spans="1:29" x14ac:dyDescent="0.25">
      <c r="A130" t="s">
        <v>38</v>
      </c>
      <c r="B130">
        <v>1.9</v>
      </c>
      <c r="F130" t="s">
        <v>134</v>
      </c>
      <c r="G130">
        <v>0.3</v>
      </c>
    </row>
    <row r="131" spans="1:29" x14ac:dyDescent="0.25">
      <c r="B131">
        <f>SUM(B98:B130)</f>
        <v>50.000000000000007</v>
      </c>
      <c r="F131" t="s">
        <v>39</v>
      </c>
      <c r="G131">
        <v>0.2</v>
      </c>
    </row>
    <row r="132" spans="1:29" x14ac:dyDescent="0.25">
      <c r="F132" t="s">
        <v>20</v>
      </c>
      <c r="G132">
        <v>0.3</v>
      </c>
    </row>
    <row r="133" spans="1:29" x14ac:dyDescent="0.25">
      <c r="F133" t="s">
        <v>20</v>
      </c>
      <c r="G133">
        <v>0.4</v>
      </c>
    </row>
    <row r="134" spans="1:29" x14ac:dyDescent="0.25">
      <c r="F134" t="s">
        <v>134</v>
      </c>
      <c r="G134">
        <v>0.8</v>
      </c>
    </row>
    <row r="135" spans="1:29" x14ac:dyDescent="0.25">
      <c r="G135">
        <f>SUM(G98:G134)</f>
        <v>49.999999999999986</v>
      </c>
    </row>
    <row r="136" spans="1:29" x14ac:dyDescent="0.25">
      <c r="A136" t="s">
        <v>56</v>
      </c>
      <c r="AA136" t="s">
        <v>4</v>
      </c>
      <c r="AB136" t="s">
        <v>31</v>
      </c>
      <c r="AC136" t="s">
        <v>117</v>
      </c>
    </row>
    <row r="137" spans="1:29" x14ac:dyDescent="0.25">
      <c r="AA137">
        <v>45</v>
      </c>
      <c r="AB137">
        <v>7.77</v>
      </c>
      <c r="AC137">
        <v>55</v>
      </c>
    </row>
    <row r="138" spans="1:29" x14ac:dyDescent="0.25">
      <c r="A138" t="s">
        <v>29</v>
      </c>
      <c r="B138">
        <v>50</v>
      </c>
      <c r="F138" t="s">
        <v>29</v>
      </c>
      <c r="G138">
        <v>50</v>
      </c>
      <c r="K138" t="s">
        <v>29</v>
      </c>
      <c r="L138">
        <v>50</v>
      </c>
      <c r="P138" t="s">
        <v>29</v>
      </c>
      <c r="Q138">
        <v>50</v>
      </c>
      <c r="U138" t="s">
        <v>29</v>
      </c>
      <c r="V138">
        <v>50</v>
      </c>
      <c r="AA138">
        <v>41.9</v>
      </c>
      <c r="AB138">
        <v>33.1</v>
      </c>
      <c r="AC138">
        <v>58.1</v>
      </c>
    </row>
    <row r="139" spans="1:29" x14ac:dyDescent="0.25">
      <c r="A139" t="s">
        <v>30</v>
      </c>
      <c r="B139">
        <v>22.5</v>
      </c>
      <c r="C139">
        <f>B139/B138</f>
        <v>0.45</v>
      </c>
      <c r="F139" t="s">
        <v>30</v>
      </c>
      <c r="G139">
        <v>20.95</v>
      </c>
      <c r="H139">
        <f>G139/G138</f>
        <v>0.41899999999999998</v>
      </c>
      <c r="K139" t="s">
        <v>30</v>
      </c>
      <c r="L139">
        <v>22.1</v>
      </c>
      <c r="M139">
        <f>L139/L138</f>
        <v>0.442</v>
      </c>
      <c r="P139" t="s">
        <v>30</v>
      </c>
      <c r="Q139">
        <v>22.7</v>
      </c>
      <c r="R139">
        <f>Q139/Q138</f>
        <v>0.45399999999999996</v>
      </c>
      <c r="U139" t="s">
        <v>30</v>
      </c>
      <c r="V139">
        <v>23.6</v>
      </c>
      <c r="W139">
        <f>V139/V138</f>
        <v>0.47200000000000003</v>
      </c>
      <c r="AA139">
        <v>44.2</v>
      </c>
      <c r="AB139">
        <v>22.8</v>
      </c>
      <c r="AC139">
        <v>55.8</v>
      </c>
    </row>
    <row r="140" spans="1:29" x14ac:dyDescent="0.25">
      <c r="A140" t="s">
        <v>31</v>
      </c>
      <c r="B140">
        <v>3.85</v>
      </c>
      <c r="C140">
        <f>B140/B138</f>
        <v>7.6999999999999999E-2</v>
      </c>
      <c r="F140" t="s">
        <v>31</v>
      </c>
      <c r="G140">
        <v>16.55</v>
      </c>
      <c r="H140">
        <f>G140/G138</f>
        <v>0.33100000000000002</v>
      </c>
      <c r="K140" t="s">
        <v>31</v>
      </c>
      <c r="L140">
        <v>11.4</v>
      </c>
      <c r="M140">
        <f>L140/L138</f>
        <v>0.22800000000000001</v>
      </c>
      <c r="P140" t="s">
        <v>31</v>
      </c>
      <c r="Q140">
        <v>0.6</v>
      </c>
      <c r="R140">
        <f>Q140/Q138</f>
        <v>1.2E-2</v>
      </c>
      <c r="U140" t="s">
        <v>31</v>
      </c>
      <c r="V140">
        <v>9.4</v>
      </c>
      <c r="W140">
        <f>V140/V138</f>
        <v>0.188</v>
      </c>
      <c r="AA140">
        <v>45.4</v>
      </c>
      <c r="AB140">
        <v>1.2</v>
      </c>
      <c r="AC140">
        <v>54.6</v>
      </c>
    </row>
    <row r="141" spans="1:29" x14ac:dyDescent="0.25">
      <c r="A141" t="s">
        <v>32</v>
      </c>
      <c r="B141">
        <v>27.5</v>
      </c>
      <c r="C141">
        <f>B141/B138</f>
        <v>0.55000000000000004</v>
      </c>
      <c r="F141" t="s">
        <v>32</v>
      </c>
      <c r="G141">
        <v>29.05</v>
      </c>
      <c r="H141">
        <f>G141/G138</f>
        <v>0.58099999999999996</v>
      </c>
      <c r="K141" t="s">
        <v>32</v>
      </c>
      <c r="L141">
        <v>27.9</v>
      </c>
      <c r="M141">
        <f>L141/L138</f>
        <v>0.55799999999999994</v>
      </c>
      <c r="P141" t="s">
        <v>32</v>
      </c>
      <c r="Q141">
        <v>27.3</v>
      </c>
      <c r="R141">
        <f>Q141/Q138</f>
        <v>0.54600000000000004</v>
      </c>
      <c r="U141" t="s">
        <v>32</v>
      </c>
      <c r="V141">
        <v>26.4</v>
      </c>
      <c r="W141">
        <f>V141/V138</f>
        <v>0.52800000000000002</v>
      </c>
      <c r="AA141">
        <v>47.2</v>
      </c>
      <c r="AB141">
        <v>18.8</v>
      </c>
      <c r="AC141">
        <v>52.8</v>
      </c>
    </row>
    <row r="142" spans="1:29" x14ac:dyDescent="0.25">
      <c r="Z142" t="s">
        <v>118</v>
      </c>
      <c r="AA142">
        <f>AVERAGE(AA137:AA141)</f>
        <v>44.740000000000009</v>
      </c>
      <c r="AB142">
        <f>AVERAGE(AB137:AB141)</f>
        <v>16.734000000000002</v>
      </c>
      <c r="AC142">
        <f>AVERAGE(AC137:AC141)</f>
        <v>55.259999999999991</v>
      </c>
    </row>
    <row r="143" spans="1:29" x14ac:dyDescent="0.25">
      <c r="Z143" t="s">
        <v>119</v>
      </c>
      <c r="AA143">
        <f>STDEV(AA137:AA141)</f>
        <v>1.9308029417835484</v>
      </c>
      <c r="AB143">
        <f>STDEV(AB137:AB141)</f>
        <v>12.555567689276341</v>
      </c>
      <c r="AC143">
        <f>STDEV(AC137:AC141)</f>
        <v>1.9308029417835484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5"/>
  <sheetViews>
    <sheetView workbookViewId="0">
      <selection activeCell="AA148" sqref="AA148"/>
    </sheetView>
  </sheetViews>
  <sheetFormatPr baseColWidth="10" defaultRowHeight="15" x14ac:dyDescent="0.25"/>
  <cols>
    <col min="1" max="1" width="14.42578125" customWidth="1"/>
    <col min="3" max="3" width="13.28515625" customWidth="1"/>
    <col min="6" max="6" width="14.85546875" customWidth="1"/>
    <col min="11" max="11" width="15.28515625" customWidth="1"/>
    <col min="16" max="16" width="14.42578125" customWidth="1"/>
    <col min="21" max="21" width="14.42578125" customWidth="1"/>
  </cols>
  <sheetData>
    <row r="1" spans="1:24" x14ac:dyDescent="0.25">
      <c r="A1" t="s">
        <v>123</v>
      </c>
      <c r="C1" t="s">
        <v>45</v>
      </c>
    </row>
    <row r="2" spans="1:24" x14ac:dyDescent="0.25">
      <c r="A2" t="s">
        <v>124</v>
      </c>
      <c r="C2" t="s">
        <v>46</v>
      </c>
    </row>
    <row r="3" spans="1:24" x14ac:dyDescent="0.25">
      <c r="A3" t="s">
        <v>125</v>
      </c>
      <c r="C3" t="s">
        <v>85</v>
      </c>
    </row>
    <row r="4" spans="1:24" x14ac:dyDescent="0.25">
      <c r="A4" t="s">
        <v>126</v>
      </c>
      <c r="C4" t="s">
        <v>47</v>
      </c>
    </row>
    <row r="5" spans="1:24" x14ac:dyDescent="0.25">
      <c r="A5" t="s">
        <v>1</v>
      </c>
      <c r="C5" s="1">
        <v>41237</v>
      </c>
    </row>
    <row r="6" spans="1:24" x14ac:dyDescent="0.25">
      <c r="A6" t="s">
        <v>116</v>
      </c>
    </row>
    <row r="8" spans="1:24" x14ac:dyDescent="0.25">
      <c r="A8" t="s">
        <v>127</v>
      </c>
    </row>
    <row r="9" spans="1:24" x14ac:dyDescent="0.25">
      <c r="A9" t="s">
        <v>128</v>
      </c>
      <c r="F9" t="s">
        <v>130</v>
      </c>
      <c r="K9" t="s">
        <v>131</v>
      </c>
      <c r="P9" t="s">
        <v>132</v>
      </c>
      <c r="U9" t="s">
        <v>133</v>
      </c>
    </row>
    <row r="11" spans="1:24" x14ac:dyDescent="0.25">
      <c r="A11" t="s">
        <v>129</v>
      </c>
      <c r="B11" t="s">
        <v>135</v>
      </c>
      <c r="D11" t="s">
        <v>15</v>
      </c>
      <c r="F11" t="s">
        <v>129</v>
      </c>
      <c r="G11" t="s">
        <v>135</v>
      </c>
      <c r="I11" t="s">
        <v>15</v>
      </c>
      <c r="K11" t="s">
        <v>129</v>
      </c>
      <c r="L11" t="s">
        <v>135</v>
      </c>
      <c r="N11" t="s">
        <v>15</v>
      </c>
      <c r="P11" t="s">
        <v>129</v>
      </c>
      <c r="Q11" t="s">
        <v>135</v>
      </c>
      <c r="S11" t="s">
        <v>15</v>
      </c>
      <c r="U11" t="s">
        <v>129</v>
      </c>
      <c r="V11" t="s">
        <v>135</v>
      </c>
      <c r="X11" t="s">
        <v>15</v>
      </c>
    </row>
    <row r="12" spans="1:24" x14ac:dyDescent="0.25">
      <c r="A12" t="s">
        <v>48</v>
      </c>
      <c r="B12">
        <v>1.2</v>
      </c>
      <c r="D12">
        <v>3</v>
      </c>
      <c r="F12" t="s">
        <v>134</v>
      </c>
      <c r="G12">
        <v>1.8</v>
      </c>
      <c r="K12" t="s">
        <v>134</v>
      </c>
      <c r="L12">
        <v>0.4</v>
      </c>
      <c r="P12" t="s">
        <v>134</v>
      </c>
      <c r="Q12">
        <v>2.1</v>
      </c>
      <c r="U12" t="s">
        <v>20</v>
      </c>
      <c r="V12">
        <v>2.1</v>
      </c>
      <c r="X12">
        <v>3</v>
      </c>
    </row>
    <row r="13" spans="1:24" x14ac:dyDescent="0.25">
      <c r="A13" t="s">
        <v>134</v>
      </c>
      <c r="B13">
        <v>0.3</v>
      </c>
      <c r="F13" t="s">
        <v>20</v>
      </c>
      <c r="G13">
        <v>0.2</v>
      </c>
      <c r="K13" t="s">
        <v>20</v>
      </c>
      <c r="L13">
        <v>1.8</v>
      </c>
      <c r="P13" t="s">
        <v>20</v>
      </c>
      <c r="Q13">
        <v>0.6</v>
      </c>
      <c r="U13" t="s">
        <v>134</v>
      </c>
      <c r="V13">
        <v>1</v>
      </c>
    </row>
    <row r="14" spans="1:24" x14ac:dyDescent="0.25">
      <c r="A14" t="s">
        <v>48</v>
      </c>
      <c r="B14">
        <v>1.9</v>
      </c>
      <c r="D14">
        <v>4</v>
      </c>
      <c r="F14" t="s">
        <v>40</v>
      </c>
      <c r="G14">
        <v>2.1</v>
      </c>
      <c r="K14" t="s">
        <v>134</v>
      </c>
      <c r="L14">
        <v>1.4</v>
      </c>
      <c r="P14" t="s">
        <v>134</v>
      </c>
      <c r="Q14">
        <v>0.7</v>
      </c>
      <c r="U14" t="s">
        <v>20</v>
      </c>
      <c r="V14">
        <v>1.2</v>
      </c>
    </row>
    <row r="15" spans="1:24" x14ac:dyDescent="0.25">
      <c r="A15" t="s">
        <v>134</v>
      </c>
      <c r="B15">
        <v>0.6</v>
      </c>
      <c r="F15" t="s">
        <v>20</v>
      </c>
      <c r="G15">
        <v>1</v>
      </c>
      <c r="K15" t="s">
        <v>20</v>
      </c>
      <c r="L15">
        <v>0.6</v>
      </c>
      <c r="P15" t="s">
        <v>16</v>
      </c>
      <c r="Q15">
        <v>1.4</v>
      </c>
      <c r="U15" t="s">
        <v>134</v>
      </c>
      <c r="V15">
        <v>1.7</v>
      </c>
    </row>
    <row r="16" spans="1:24" x14ac:dyDescent="0.25">
      <c r="A16" t="s">
        <v>38</v>
      </c>
      <c r="B16">
        <v>1.6</v>
      </c>
      <c r="F16" t="s">
        <v>134</v>
      </c>
      <c r="G16">
        <v>1.1000000000000001</v>
      </c>
      <c r="K16" t="s">
        <v>20</v>
      </c>
      <c r="L16">
        <v>4</v>
      </c>
      <c r="N16">
        <v>11</v>
      </c>
      <c r="P16" t="s">
        <v>20</v>
      </c>
      <c r="Q16">
        <v>1.9</v>
      </c>
      <c r="S16">
        <v>3</v>
      </c>
      <c r="U16" t="s">
        <v>20</v>
      </c>
      <c r="V16">
        <v>1.1000000000000001</v>
      </c>
    </row>
    <row r="17" spans="1:24" x14ac:dyDescent="0.25">
      <c r="A17" t="s">
        <v>48</v>
      </c>
      <c r="B17">
        <v>0.4</v>
      </c>
      <c r="F17" t="s">
        <v>20</v>
      </c>
      <c r="G17">
        <v>0.4</v>
      </c>
      <c r="K17" t="s">
        <v>134</v>
      </c>
      <c r="L17">
        <v>0.1</v>
      </c>
      <c r="P17" t="s">
        <v>134</v>
      </c>
      <c r="Q17">
        <v>1.7</v>
      </c>
      <c r="U17" t="s">
        <v>134</v>
      </c>
      <c r="V17">
        <v>0.2</v>
      </c>
    </row>
    <row r="18" spans="1:24" x14ac:dyDescent="0.25">
      <c r="A18" t="s">
        <v>134</v>
      </c>
      <c r="B18">
        <v>0.35</v>
      </c>
      <c r="F18" t="s">
        <v>134</v>
      </c>
      <c r="G18">
        <v>1</v>
      </c>
      <c r="K18" t="s">
        <v>20</v>
      </c>
      <c r="L18">
        <v>1.9</v>
      </c>
      <c r="N18">
        <v>3</v>
      </c>
      <c r="P18" t="s">
        <v>20</v>
      </c>
      <c r="Q18">
        <v>0.7</v>
      </c>
      <c r="U18" t="s">
        <v>20</v>
      </c>
      <c r="V18">
        <v>0.9</v>
      </c>
    </row>
    <row r="19" spans="1:24" x14ac:dyDescent="0.25">
      <c r="A19" t="s">
        <v>48</v>
      </c>
      <c r="B19">
        <v>0.35</v>
      </c>
      <c r="F19" t="s">
        <v>20</v>
      </c>
      <c r="G19">
        <v>1.2</v>
      </c>
      <c r="I19">
        <v>2</v>
      </c>
      <c r="K19" t="s">
        <v>134</v>
      </c>
      <c r="L19">
        <v>0.8</v>
      </c>
      <c r="P19" t="s">
        <v>50</v>
      </c>
      <c r="Q19">
        <v>0.7</v>
      </c>
      <c r="U19" t="s">
        <v>134</v>
      </c>
      <c r="V19">
        <v>0.3</v>
      </c>
    </row>
    <row r="20" spans="1:24" x14ac:dyDescent="0.25">
      <c r="A20" t="s">
        <v>134</v>
      </c>
      <c r="B20">
        <v>0.4</v>
      </c>
      <c r="F20" t="s">
        <v>134</v>
      </c>
      <c r="G20">
        <v>0.2</v>
      </c>
      <c r="K20" t="s">
        <v>20</v>
      </c>
      <c r="L20">
        <v>1.1000000000000001</v>
      </c>
      <c r="N20">
        <v>3</v>
      </c>
      <c r="P20" t="s">
        <v>134</v>
      </c>
      <c r="Q20">
        <v>1.9</v>
      </c>
      <c r="U20" t="s">
        <v>49</v>
      </c>
      <c r="V20">
        <v>1.4</v>
      </c>
    </row>
    <row r="21" spans="1:24" x14ac:dyDescent="0.25">
      <c r="A21" t="s">
        <v>48</v>
      </c>
      <c r="B21">
        <v>0.7</v>
      </c>
      <c r="D21">
        <v>2</v>
      </c>
      <c r="F21" t="s">
        <v>24</v>
      </c>
      <c r="G21">
        <v>0.2</v>
      </c>
      <c r="K21" t="s">
        <v>50</v>
      </c>
      <c r="L21">
        <v>1.6</v>
      </c>
      <c r="P21" t="s">
        <v>20</v>
      </c>
      <c r="Q21">
        <v>0.6</v>
      </c>
      <c r="U21" t="s">
        <v>20</v>
      </c>
      <c r="V21">
        <v>2.9</v>
      </c>
      <c r="X21">
        <v>4</v>
      </c>
    </row>
    <row r="22" spans="1:24" x14ac:dyDescent="0.25">
      <c r="A22" t="s">
        <v>134</v>
      </c>
      <c r="B22">
        <v>0.2</v>
      </c>
      <c r="F22" t="s">
        <v>20</v>
      </c>
      <c r="G22">
        <v>0.4</v>
      </c>
      <c r="K22" t="s">
        <v>134</v>
      </c>
      <c r="L22">
        <v>0.6</v>
      </c>
      <c r="P22" t="s">
        <v>134</v>
      </c>
      <c r="Q22">
        <v>3.8</v>
      </c>
      <c r="U22" t="s">
        <v>42</v>
      </c>
      <c r="V22">
        <v>3</v>
      </c>
    </row>
    <row r="23" spans="1:24" x14ac:dyDescent="0.25">
      <c r="A23" t="s">
        <v>48</v>
      </c>
      <c r="B23">
        <v>1</v>
      </c>
      <c r="D23">
        <v>3</v>
      </c>
      <c r="F23" t="s">
        <v>134</v>
      </c>
      <c r="G23">
        <v>2.2999999999999998</v>
      </c>
      <c r="K23" t="s">
        <v>20</v>
      </c>
      <c r="L23">
        <v>0.9</v>
      </c>
      <c r="N23">
        <v>2</v>
      </c>
      <c r="P23" t="s">
        <v>43</v>
      </c>
      <c r="Q23">
        <v>2.2000000000000002</v>
      </c>
      <c r="U23" t="s">
        <v>49</v>
      </c>
      <c r="V23">
        <v>1.4</v>
      </c>
    </row>
    <row r="24" spans="1:24" x14ac:dyDescent="0.25">
      <c r="A24" t="s">
        <v>134</v>
      </c>
      <c r="B24">
        <v>0.3</v>
      </c>
      <c r="F24" t="s">
        <v>20</v>
      </c>
      <c r="G24">
        <v>0.5</v>
      </c>
      <c r="K24" t="s">
        <v>38</v>
      </c>
      <c r="L24">
        <v>0.9</v>
      </c>
      <c r="P24" t="s">
        <v>134</v>
      </c>
      <c r="Q24">
        <v>0.9</v>
      </c>
      <c r="U24" t="s">
        <v>134</v>
      </c>
      <c r="V24">
        <v>1.5</v>
      </c>
    </row>
    <row r="25" spans="1:24" x14ac:dyDescent="0.25">
      <c r="A25" t="s">
        <v>48</v>
      </c>
      <c r="B25">
        <v>4.7</v>
      </c>
      <c r="D25">
        <v>11</v>
      </c>
      <c r="F25" t="s">
        <v>134</v>
      </c>
      <c r="G25">
        <v>2</v>
      </c>
      <c r="K25" t="s">
        <v>134</v>
      </c>
      <c r="L25">
        <v>0.4</v>
      </c>
      <c r="P25" t="s">
        <v>43</v>
      </c>
      <c r="Q25">
        <v>4.0999999999999996</v>
      </c>
      <c r="U25" t="s">
        <v>20</v>
      </c>
      <c r="V25">
        <v>0.7</v>
      </c>
    </row>
    <row r="26" spans="1:24" x14ac:dyDescent="0.25">
      <c r="A26" t="s">
        <v>49</v>
      </c>
      <c r="B26">
        <v>0.1</v>
      </c>
      <c r="F26" t="s">
        <v>20</v>
      </c>
      <c r="G26">
        <v>0.2</v>
      </c>
      <c r="K26" t="s">
        <v>20</v>
      </c>
      <c r="L26">
        <v>0.1</v>
      </c>
      <c r="P26" t="s">
        <v>49</v>
      </c>
      <c r="Q26">
        <v>0.1</v>
      </c>
      <c r="U26" t="s">
        <v>134</v>
      </c>
      <c r="V26">
        <v>0.8</v>
      </c>
    </row>
    <row r="27" spans="1:24" x14ac:dyDescent="0.25">
      <c r="A27" t="s">
        <v>134</v>
      </c>
      <c r="B27">
        <v>0.4</v>
      </c>
      <c r="F27" t="s">
        <v>134</v>
      </c>
      <c r="G27">
        <v>3</v>
      </c>
      <c r="K27" t="s">
        <v>134</v>
      </c>
      <c r="L27">
        <v>1.7</v>
      </c>
      <c r="P27" t="s">
        <v>43</v>
      </c>
      <c r="Q27">
        <v>0.8</v>
      </c>
      <c r="U27" t="s">
        <v>20</v>
      </c>
      <c r="V27">
        <v>1.3</v>
      </c>
      <c r="X27">
        <v>2</v>
      </c>
    </row>
    <row r="28" spans="1:24" x14ac:dyDescent="0.25">
      <c r="A28" t="s">
        <v>48</v>
      </c>
      <c r="B28">
        <v>2.7</v>
      </c>
      <c r="D28">
        <v>2</v>
      </c>
      <c r="F28" t="s">
        <v>20</v>
      </c>
      <c r="G28">
        <v>0.5</v>
      </c>
      <c r="K28" t="s">
        <v>43</v>
      </c>
      <c r="L28">
        <v>2.2000000000000002</v>
      </c>
      <c r="P28" t="s">
        <v>20</v>
      </c>
      <c r="Q28">
        <v>0.4</v>
      </c>
      <c r="U28" t="s">
        <v>134</v>
      </c>
      <c r="V28">
        <v>1.4</v>
      </c>
    </row>
    <row r="29" spans="1:24" x14ac:dyDescent="0.25">
      <c r="A29" t="s">
        <v>134</v>
      </c>
      <c r="B29">
        <v>0.5</v>
      </c>
      <c r="F29" t="s">
        <v>134</v>
      </c>
      <c r="G29">
        <v>1.3</v>
      </c>
      <c r="K29" t="s">
        <v>20</v>
      </c>
      <c r="L29">
        <v>0.4</v>
      </c>
      <c r="P29" t="s">
        <v>134</v>
      </c>
      <c r="Q29">
        <v>6.1</v>
      </c>
      <c r="U29" t="s">
        <v>20</v>
      </c>
      <c r="V29">
        <v>0.2</v>
      </c>
    </row>
    <row r="30" spans="1:24" x14ac:dyDescent="0.25">
      <c r="A30" t="s">
        <v>50</v>
      </c>
      <c r="B30">
        <v>0.9</v>
      </c>
      <c r="F30" t="s">
        <v>49</v>
      </c>
      <c r="G30">
        <v>0.9</v>
      </c>
      <c r="K30" t="s">
        <v>20</v>
      </c>
      <c r="L30">
        <v>1.4</v>
      </c>
      <c r="N30">
        <v>4</v>
      </c>
      <c r="P30" t="s">
        <v>42</v>
      </c>
      <c r="Q30">
        <v>0.5</v>
      </c>
      <c r="U30" t="s">
        <v>50</v>
      </c>
      <c r="V30">
        <v>0.2</v>
      </c>
    </row>
    <row r="31" spans="1:24" x14ac:dyDescent="0.25">
      <c r="A31" t="s">
        <v>48</v>
      </c>
      <c r="B31">
        <v>0.7</v>
      </c>
      <c r="F31" t="s">
        <v>20</v>
      </c>
      <c r="G31">
        <v>1.6</v>
      </c>
      <c r="K31" t="s">
        <v>134</v>
      </c>
      <c r="L31">
        <v>0.3</v>
      </c>
      <c r="P31" t="s">
        <v>134</v>
      </c>
      <c r="Q31">
        <v>1.7</v>
      </c>
      <c r="U31" t="s">
        <v>20</v>
      </c>
      <c r="V31">
        <v>0.1</v>
      </c>
    </row>
    <row r="32" spans="1:24" x14ac:dyDescent="0.25">
      <c r="A32" t="s">
        <v>134</v>
      </c>
      <c r="B32">
        <v>0.5</v>
      </c>
      <c r="F32" t="s">
        <v>38</v>
      </c>
      <c r="G32">
        <v>0.7</v>
      </c>
      <c r="K32" t="s">
        <v>50</v>
      </c>
      <c r="L32">
        <v>1.6</v>
      </c>
      <c r="P32" t="s">
        <v>20</v>
      </c>
      <c r="Q32">
        <v>1.8</v>
      </c>
      <c r="S32">
        <v>2</v>
      </c>
      <c r="U32" t="s">
        <v>134</v>
      </c>
      <c r="V32">
        <v>3.1</v>
      </c>
    </row>
    <row r="33" spans="1:24" x14ac:dyDescent="0.25">
      <c r="A33" t="s">
        <v>48</v>
      </c>
      <c r="B33">
        <v>0.8</v>
      </c>
      <c r="F33" t="s">
        <v>134</v>
      </c>
      <c r="G33">
        <v>1.7</v>
      </c>
      <c r="K33" t="s">
        <v>20</v>
      </c>
      <c r="L33">
        <v>0.5</v>
      </c>
      <c r="P33" t="s">
        <v>38</v>
      </c>
      <c r="Q33">
        <v>0.6</v>
      </c>
      <c r="U33" t="s">
        <v>24</v>
      </c>
      <c r="V33">
        <v>2</v>
      </c>
    </row>
    <row r="34" spans="1:24" x14ac:dyDescent="0.25">
      <c r="A34" t="s">
        <v>38</v>
      </c>
      <c r="B34">
        <v>0.5</v>
      </c>
      <c r="F34" t="s">
        <v>43</v>
      </c>
      <c r="G34">
        <v>1.3</v>
      </c>
      <c r="K34" t="s">
        <v>134</v>
      </c>
      <c r="L34">
        <v>0.7</v>
      </c>
      <c r="P34" t="s">
        <v>134</v>
      </c>
      <c r="Q34">
        <v>1.7</v>
      </c>
      <c r="U34" t="s">
        <v>20</v>
      </c>
      <c r="V34">
        <v>0.8</v>
      </c>
    </row>
    <row r="35" spans="1:24" x14ac:dyDescent="0.25">
      <c r="A35" t="s">
        <v>134</v>
      </c>
      <c r="B35">
        <v>0.1</v>
      </c>
      <c r="F35" t="s">
        <v>134</v>
      </c>
      <c r="G35">
        <v>1.1000000000000001</v>
      </c>
      <c r="K35" t="s">
        <v>40</v>
      </c>
      <c r="L35">
        <v>1.2</v>
      </c>
      <c r="P35" t="s">
        <v>38</v>
      </c>
      <c r="Q35">
        <v>1.3</v>
      </c>
      <c r="U35" t="s">
        <v>134</v>
      </c>
      <c r="V35">
        <v>2.1</v>
      </c>
    </row>
    <row r="36" spans="1:24" x14ac:dyDescent="0.25">
      <c r="A36" t="s">
        <v>48</v>
      </c>
      <c r="B36">
        <v>0.8</v>
      </c>
      <c r="D36">
        <v>2</v>
      </c>
      <c r="F36" t="s">
        <v>50</v>
      </c>
      <c r="G36">
        <v>1.2</v>
      </c>
      <c r="K36" t="s">
        <v>134</v>
      </c>
      <c r="L36">
        <v>0.8</v>
      </c>
      <c r="P36" t="s">
        <v>20</v>
      </c>
      <c r="Q36">
        <v>0.9</v>
      </c>
      <c r="U36" t="s">
        <v>40</v>
      </c>
      <c r="V36">
        <v>1</v>
      </c>
    </row>
    <row r="37" spans="1:24" x14ac:dyDescent="0.25">
      <c r="A37" t="s">
        <v>134</v>
      </c>
      <c r="B37">
        <v>0.5</v>
      </c>
      <c r="F37" t="s">
        <v>42</v>
      </c>
      <c r="G37">
        <v>1.4</v>
      </c>
      <c r="K37" t="s">
        <v>20</v>
      </c>
      <c r="L37">
        <v>0.7</v>
      </c>
      <c r="P37" t="s">
        <v>134</v>
      </c>
      <c r="Q37">
        <v>2.4</v>
      </c>
      <c r="U37" t="s">
        <v>20</v>
      </c>
      <c r="V37">
        <v>0.5</v>
      </c>
    </row>
    <row r="38" spans="1:24" x14ac:dyDescent="0.25">
      <c r="A38" t="s">
        <v>48</v>
      </c>
      <c r="B38">
        <v>1.1000000000000001</v>
      </c>
      <c r="D38">
        <v>2</v>
      </c>
      <c r="F38" t="s">
        <v>134</v>
      </c>
      <c r="G38">
        <v>0.6</v>
      </c>
      <c r="K38" t="s">
        <v>134</v>
      </c>
      <c r="L38">
        <v>0.6</v>
      </c>
      <c r="P38" t="s">
        <v>49</v>
      </c>
      <c r="Q38">
        <v>0.4</v>
      </c>
      <c r="U38" t="s">
        <v>134</v>
      </c>
      <c r="V38">
        <v>0.9</v>
      </c>
    </row>
    <row r="39" spans="1:24" x14ac:dyDescent="0.25">
      <c r="A39" t="s">
        <v>40</v>
      </c>
      <c r="B39">
        <v>0.2</v>
      </c>
      <c r="F39" t="s">
        <v>52</v>
      </c>
      <c r="G39">
        <v>0.5</v>
      </c>
      <c r="K39" t="s">
        <v>20</v>
      </c>
      <c r="L39">
        <v>1.5</v>
      </c>
      <c r="N39">
        <v>3</v>
      </c>
      <c r="P39" t="s">
        <v>38</v>
      </c>
      <c r="Q39">
        <v>0.2</v>
      </c>
      <c r="U39" t="s">
        <v>42</v>
      </c>
      <c r="V39">
        <v>2</v>
      </c>
    </row>
    <row r="40" spans="1:24" x14ac:dyDescent="0.25">
      <c r="A40" t="s">
        <v>134</v>
      </c>
      <c r="B40">
        <v>0.2</v>
      </c>
      <c r="F40" t="s">
        <v>134</v>
      </c>
      <c r="G40">
        <v>1.6</v>
      </c>
      <c r="K40" t="s">
        <v>134</v>
      </c>
      <c r="L40">
        <v>0.9</v>
      </c>
      <c r="P40" t="s">
        <v>134</v>
      </c>
      <c r="Q40">
        <v>0.8</v>
      </c>
      <c r="U40" t="s">
        <v>49</v>
      </c>
      <c r="V40">
        <v>0.3</v>
      </c>
    </row>
    <row r="41" spans="1:24" x14ac:dyDescent="0.25">
      <c r="A41" t="s">
        <v>48</v>
      </c>
      <c r="B41">
        <v>1.7</v>
      </c>
      <c r="D41">
        <v>6</v>
      </c>
      <c r="F41" t="s">
        <v>38</v>
      </c>
      <c r="G41">
        <v>0.9</v>
      </c>
      <c r="K41" t="s">
        <v>20</v>
      </c>
      <c r="L41">
        <v>3.6</v>
      </c>
      <c r="N41">
        <v>8</v>
      </c>
      <c r="P41" t="s">
        <v>49</v>
      </c>
      <c r="Q41">
        <v>0.5</v>
      </c>
      <c r="U41" t="s">
        <v>20</v>
      </c>
      <c r="V41">
        <v>3.2</v>
      </c>
      <c r="X41">
        <v>3</v>
      </c>
    </row>
    <row r="42" spans="1:24" x14ac:dyDescent="0.25">
      <c r="A42" t="s">
        <v>134</v>
      </c>
      <c r="B42">
        <v>0.3</v>
      </c>
      <c r="F42" t="s">
        <v>49</v>
      </c>
      <c r="G42">
        <v>0.2</v>
      </c>
      <c r="K42" t="s">
        <v>40</v>
      </c>
      <c r="L42">
        <v>3.7</v>
      </c>
      <c r="P42" t="s">
        <v>134</v>
      </c>
      <c r="Q42">
        <v>0.8</v>
      </c>
      <c r="U42" t="s">
        <v>24</v>
      </c>
      <c r="V42">
        <v>1</v>
      </c>
    </row>
    <row r="43" spans="1:24" x14ac:dyDescent="0.25">
      <c r="A43" t="s">
        <v>48</v>
      </c>
      <c r="B43">
        <v>0.7</v>
      </c>
      <c r="D43">
        <v>2</v>
      </c>
      <c r="F43" t="s">
        <v>134</v>
      </c>
      <c r="G43">
        <v>1.7</v>
      </c>
      <c r="K43" t="s">
        <v>134</v>
      </c>
      <c r="L43">
        <v>1</v>
      </c>
      <c r="P43" t="s">
        <v>38</v>
      </c>
      <c r="Q43">
        <v>0.6</v>
      </c>
      <c r="U43" t="s">
        <v>134</v>
      </c>
      <c r="V43">
        <v>1.3</v>
      </c>
    </row>
    <row r="44" spans="1:24" x14ac:dyDescent="0.25">
      <c r="A44" t="s">
        <v>134</v>
      </c>
      <c r="B44">
        <v>0.5</v>
      </c>
      <c r="F44" t="s">
        <v>49</v>
      </c>
      <c r="G44">
        <v>2.2000000000000002</v>
      </c>
      <c r="K44" t="s">
        <v>20</v>
      </c>
      <c r="L44">
        <v>0.6</v>
      </c>
      <c r="P44" t="s">
        <v>134</v>
      </c>
      <c r="Q44">
        <v>0.3</v>
      </c>
      <c r="U44" t="s">
        <v>24</v>
      </c>
      <c r="V44">
        <v>0.8</v>
      </c>
    </row>
    <row r="45" spans="1:24" x14ac:dyDescent="0.25">
      <c r="A45" t="s">
        <v>48</v>
      </c>
      <c r="B45">
        <v>0.5</v>
      </c>
      <c r="F45" t="s">
        <v>42</v>
      </c>
      <c r="G45">
        <v>0.4</v>
      </c>
      <c r="K45" t="s">
        <v>53</v>
      </c>
      <c r="L45">
        <v>0.3</v>
      </c>
      <c r="P45" t="s">
        <v>42</v>
      </c>
      <c r="Q45">
        <v>0.2</v>
      </c>
      <c r="U45" t="s">
        <v>134</v>
      </c>
      <c r="V45">
        <v>0.5</v>
      </c>
    </row>
    <row r="46" spans="1:24" x14ac:dyDescent="0.25">
      <c r="A46" t="s">
        <v>134</v>
      </c>
      <c r="B46">
        <v>0.5</v>
      </c>
      <c r="F46" t="s">
        <v>134</v>
      </c>
      <c r="G46">
        <v>1</v>
      </c>
      <c r="K46" t="s">
        <v>20</v>
      </c>
      <c r="L46">
        <v>3.3</v>
      </c>
      <c r="N46">
        <v>3</v>
      </c>
      <c r="P46" t="s">
        <v>134</v>
      </c>
      <c r="Q46">
        <v>1.1000000000000001</v>
      </c>
      <c r="U46" t="s">
        <v>24</v>
      </c>
      <c r="V46">
        <v>1.5</v>
      </c>
    </row>
    <row r="47" spans="1:24" x14ac:dyDescent="0.25">
      <c r="A47" t="s">
        <v>38</v>
      </c>
      <c r="B47">
        <v>1</v>
      </c>
      <c r="F47" t="s">
        <v>20</v>
      </c>
      <c r="G47">
        <v>2.1</v>
      </c>
      <c r="I47">
        <v>4</v>
      </c>
      <c r="K47" t="s">
        <v>134</v>
      </c>
      <c r="L47">
        <v>0.2</v>
      </c>
      <c r="P47" t="s">
        <v>20</v>
      </c>
      <c r="Q47">
        <v>3.5</v>
      </c>
      <c r="S47">
        <v>6</v>
      </c>
      <c r="U47" t="s">
        <v>134</v>
      </c>
      <c r="V47">
        <v>0.2</v>
      </c>
    </row>
    <row r="48" spans="1:24" x14ac:dyDescent="0.25">
      <c r="A48" t="s">
        <v>40</v>
      </c>
      <c r="B48">
        <v>0.3</v>
      </c>
      <c r="F48" t="s">
        <v>50</v>
      </c>
      <c r="G48">
        <v>2.1</v>
      </c>
      <c r="K48" t="s">
        <v>20</v>
      </c>
      <c r="L48">
        <v>1</v>
      </c>
      <c r="N48">
        <v>5</v>
      </c>
      <c r="Q48">
        <f>SUM(Q12:Q47)</f>
        <v>49.999999999999993</v>
      </c>
      <c r="U48" t="s">
        <v>40</v>
      </c>
      <c r="V48">
        <v>4</v>
      </c>
    </row>
    <row r="49" spans="1:22" x14ac:dyDescent="0.25">
      <c r="A49" t="s">
        <v>48</v>
      </c>
      <c r="B49">
        <v>0.2</v>
      </c>
      <c r="F49" t="s">
        <v>134</v>
      </c>
      <c r="G49">
        <v>2</v>
      </c>
      <c r="K49" t="s">
        <v>38</v>
      </c>
      <c r="L49">
        <v>0.5</v>
      </c>
      <c r="U49" t="s">
        <v>134</v>
      </c>
      <c r="V49">
        <v>0.8</v>
      </c>
    </row>
    <row r="50" spans="1:22" x14ac:dyDescent="0.25">
      <c r="A50" t="s">
        <v>134</v>
      </c>
      <c r="B50">
        <v>0.3</v>
      </c>
      <c r="F50" t="s">
        <v>42</v>
      </c>
      <c r="G50">
        <v>3</v>
      </c>
      <c r="K50" t="s">
        <v>134</v>
      </c>
      <c r="L50">
        <v>4.3</v>
      </c>
      <c r="U50" t="s">
        <v>38</v>
      </c>
      <c r="V50">
        <v>0.6</v>
      </c>
    </row>
    <row r="51" spans="1:22" x14ac:dyDescent="0.25">
      <c r="A51" t="s">
        <v>48</v>
      </c>
      <c r="B51">
        <v>0.1</v>
      </c>
      <c r="F51" t="s">
        <v>20</v>
      </c>
      <c r="G51">
        <v>2.4</v>
      </c>
      <c r="I51">
        <v>5</v>
      </c>
      <c r="K51" t="s">
        <v>38</v>
      </c>
      <c r="L51">
        <v>0.2</v>
      </c>
      <c r="V51">
        <f>SUM(V12:V50)</f>
        <v>50</v>
      </c>
    </row>
    <row r="52" spans="1:22" x14ac:dyDescent="0.25">
      <c r="A52" t="s">
        <v>134</v>
      </c>
      <c r="B52">
        <v>0.4</v>
      </c>
      <c r="G52">
        <f>SUM(G12:G51)</f>
        <v>50.000000000000007</v>
      </c>
      <c r="K52" t="s">
        <v>20</v>
      </c>
      <c r="L52">
        <v>0.2</v>
      </c>
    </row>
    <row r="53" spans="1:22" x14ac:dyDescent="0.25">
      <c r="A53" t="s">
        <v>38</v>
      </c>
      <c r="B53">
        <v>0.2</v>
      </c>
      <c r="L53">
        <f>SUM(L12:L52)</f>
        <v>50</v>
      </c>
    </row>
    <row r="54" spans="1:22" x14ac:dyDescent="0.25">
      <c r="A54" t="s">
        <v>134</v>
      </c>
      <c r="B54">
        <v>0.5</v>
      </c>
    </row>
    <row r="55" spans="1:22" x14ac:dyDescent="0.25">
      <c r="A55" t="s">
        <v>48</v>
      </c>
      <c r="B55">
        <v>0.4</v>
      </c>
    </row>
    <row r="56" spans="1:22" x14ac:dyDescent="0.25">
      <c r="A56" t="s">
        <v>134</v>
      </c>
      <c r="B56">
        <v>0.2</v>
      </c>
    </row>
    <row r="57" spans="1:22" x14ac:dyDescent="0.25">
      <c r="A57" t="s">
        <v>48</v>
      </c>
      <c r="B57">
        <v>2.9</v>
      </c>
      <c r="D57">
        <v>6</v>
      </c>
    </row>
    <row r="58" spans="1:22" x14ac:dyDescent="0.25">
      <c r="A58" t="s">
        <v>134</v>
      </c>
      <c r="B58">
        <v>0.2</v>
      </c>
    </row>
    <row r="59" spans="1:22" x14ac:dyDescent="0.25">
      <c r="A59" t="s">
        <v>51</v>
      </c>
      <c r="B59">
        <v>1.4</v>
      </c>
    </row>
    <row r="60" spans="1:22" x14ac:dyDescent="0.25">
      <c r="A60" t="s">
        <v>48</v>
      </c>
      <c r="B60">
        <v>0.7</v>
      </c>
    </row>
    <row r="61" spans="1:22" x14ac:dyDescent="0.25">
      <c r="A61" t="s">
        <v>16</v>
      </c>
      <c r="B61">
        <v>4.5</v>
      </c>
    </row>
    <row r="62" spans="1:22" x14ac:dyDescent="0.25">
      <c r="A62" t="s">
        <v>38</v>
      </c>
      <c r="B62">
        <v>1.9</v>
      </c>
    </row>
    <row r="63" spans="1:22" x14ac:dyDescent="0.25">
      <c r="A63" t="s">
        <v>48</v>
      </c>
      <c r="B63">
        <v>0.9</v>
      </c>
    </row>
    <row r="64" spans="1:22" x14ac:dyDescent="0.25">
      <c r="A64" t="s">
        <v>134</v>
      </c>
      <c r="B64">
        <v>0.2</v>
      </c>
    </row>
    <row r="65" spans="1:29" x14ac:dyDescent="0.25">
      <c r="A65" t="s">
        <v>48</v>
      </c>
      <c r="B65">
        <v>0.3</v>
      </c>
    </row>
    <row r="66" spans="1:29" x14ac:dyDescent="0.25">
      <c r="A66" t="s">
        <v>134</v>
      </c>
      <c r="B66">
        <v>0.1</v>
      </c>
    </row>
    <row r="67" spans="1:29" x14ac:dyDescent="0.25">
      <c r="A67" t="s">
        <v>48</v>
      </c>
      <c r="B67">
        <v>0.4</v>
      </c>
    </row>
    <row r="68" spans="1:29" x14ac:dyDescent="0.25">
      <c r="A68" t="s">
        <v>134</v>
      </c>
      <c r="B68">
        <v>0.6</v>
      </c>
    </row>
    <row r="69" spans="1:29" x14ac:dyDescent="0.25">
      <c r="A69" t="s">
        <v>48</v>
      </c>
      <c r="B69">
        <v>1.4</v>
      </c>
    </row>
    <row r="70" spans="1:29" x14ac:dyDescent="0.25">
      <c r="A70" t="s">
        <v>16</v>
      </c>
      <c r="B70">
        <v>0.6</v>
      </c>
    </row>
    <row r="71" spans="1:29" x14ac:dyDescent="0.25">
      <c r="A71" t="s">
        <v>134</v>
      </c>
      <c r="B71">
        <v>0.4</v>
      </c>
    </row>
    <row r="72" spans="1:29" x14ac:dyDescent="0.25">
      <c r="A72" t="s">
        <v>38</v>
      </c>
      <c r="B72">
        <v>0.6</v>
      </c>
    </row>
    <row r="73" spans="1:29" x14ac:dyDescent="0.25">
      <c r="A73" t="s">
        <v>134</v>
      </c>
      <c r="B73">
        <v>0.3</v>
      </c>
    </row>
    <row r="74" spans="1:29" x14ac:dyDescent="0.25">
      <c r="A74" t="s">
        <v>38</v>
      </c>
      <c r="B74">
        <v>0.2</v>
      </c>
    </row>
    <row r="75" spans="1:29" x14ac:dyDescent="0.25">
      <c r="A75" t="s">
        <v>134</v>
      </c>
      <c r="B75">
        <v>0.4</v>
      </c>
    </row>
    <row r="76" spans="1:29" x14ac:dyDescent="0.25">
      <c r="A76" t="s">
        <v>38</v>
      </c>
      <c r="B76">
        <v>0.1</v>
      </c>
    </row>
    <row r="77" spans="1:29" x14ac:dyDescent="0.25">
      <c r="A77" t="s">
        <v>134</v>
      </c>
      <c r="B77">
        <v>0.1</v>
      </c>
    </row>
    <row r="78" spans="1:29" x14ac:dyDescent="0.25">
      <c r="B78">
        <f>SUM(B12:B77)</f>
        <v>50</v>
      </c>
    </row>
    <row r="79" spans="1:29" x14ac:dyDescent="0.25">
      <c r="A79" t="s">
        <v>0</v>
      </c>
      <c r="AA79" t="s">
        <v>30</v>
      </c>
      <c r="AB79" t="s">
        <v>31</v>
      </c>
      <c r="AC79" t="s">
        <v>120</v>
      </c>
    </row>
    <row r="80" spans="1:29" x14ac:dyDescent="0.25">
      <c r="AA80">
        <v>18.7</v>
      </c>
      <c r="AB80">
        <v>53.1</v>
      </c>
      <c r="AC80">
        <v>81.3</v>
      </c>
    </row>
    <row r="81" spans="1:29" x14ac:dyDescent="0.25">
      <c r="A81" t="s">
        <v>29</v>
      </c>
      <c r="B81">
        <v>50</v>
      </c>
      <c r="F81" t="s">
        <v>29</v>
      </c>
      <c r="G81">
        <v>50</v>
      </c>
      <c r="K81" t="s">
        <v>29</v>
      </c>
      <c r="L81">
        <v>50</v>
      </c>
      <c r="P81" t="s">
        <v>29</v>
      </c>
      <c r="Q81">
        <v>50</v>
      </c>
      <c r="U81" t="s">
        <v>29</v>
      </c>
      <c r="V81">
        <v>50</v>
      </c>
      <c r="AA81">
        <v>44.8</v>
      </c>
      <c r="AB81">
        <v>21</v>
      </c>
      <c r="AC81">
        <v>55.2</v>
      </c>
    </row>
    <row r="82" spans="1:29" x14ac:dyDescent="0.25">
      <c r="A82" t="s">
        <v>30</v>
      </c>
      <c r="B82">
        <v>9.35</v>
      </c>
      <c r="C82">
        <f>B82/B81</f>
        <v>0.187</v>
      </c>
      <c r="F82" t="s">
        <v>30</v>
      </c>
      <c r="G82">
        <v>22.4</v>
      </c>
      <c r="H82">
        <f>G82/G81</f>
        <v>0.44799999999999995</v>
      </c>
      <c r="K82" t="s">
        <v>30</v>
      </c>
      <c r="L82">
        <v>14.2</v>
      </c>
      <c r="M82">
        <f>L82/L81</f>
        <v>0.28399999999999997</v>
      </c>
      <c r="P82" t="s">
        <v>30</v>
      </c>
      <c r="Q82">
        <v>26</v>
      </c>
      <c r="R82">
        <f>Q82/Q81</f>
        <v>0.52</v>
      </c>
      <c r="U82" t="s">
        <v>30</v>
      </c>
      <c r="V82">
        <v>15.8</v>
      </c>
      <c r="W82">
        <f>V82/V81</f>
        <v>0.316</v>
      </c>
      <c r="AA82">
        <v>28.4</v>
      </c>
      <c r="AB82">
        <v>47.2</v>
      </c>
      <c r="AC82">
        <v>71.599999999999994</v>
      </c>
    </row>
    <row r="83" spans="1:29" x14ac:dyDescent="0.25">
      <c r="A83" t="s">
        <v>31</v>
      </c>
      <c r="B83">
        <v>26.55</v>
      </c>
      <c r="C83">
        <f>B83/B81</f>
        <v>0.53100000000000003</v>
      </c>
      <c r="F83" t="s">
        <v>31</v>
      </c>
      <c r="G83">
        <v>10.5</v>
      </c>
      <c r="H83">
        <f>G83/G81</f>
        <v>0.21</v>
      </c>
      <c r="K83" t="s">
        <v>31</v>
      </c>
      <c r="L83">
        <v>23.6</v>
      </c>
      <c r="M83">
        <f>L83/L81</f>
        <v>0.47200000000000003</v>
      </c>
      <c r="P83" t="s">
        <v>31</v>
      </c>
      <c r="Q83">
        <v>10.4</v>
      </c>
      <c r="R83">
        <f>Q83/Q81</f>
        <v>0.20800000000000002</v>
      </c>
      <c r="U83" t="s">
        <v>31</v>
      </c>
      <c r="V83">
        <v>15</v>
      </c>
      <c r="W83">
        <f>V83/V81</f>
        <v>0.3</v>
      </c>
      <c r="AA83">
        <v>52</v>
      </c>
      <c r="AB83">
        <v>20.8</v>
      </c>
      <c r="AC83">
        <v>48</v>
      </c>
    </row>
    <row r="84" spans="1:29" x14ac:dyDescent="0.25">
      <c r="A84" t="s">
        <v>32</v>
      </c>
      <c r="B84">
        <v>40.65</v>
      </c>
      <c r="C84">
        <f>B84/B81</f>
        <v>0.81299999999999994</v>
      </c>
      <c r="F84" t="s">
        <v>32</v>
      </c>
      <c r="G84">
        <v>27.6</v>
      </c>
      <c r="H84">
        <f>G84/G81</f>
        <v>0.55200000000000005</v>
      </c>
      <c r="K84" t="s">
        <v>32</v>
      </c>
      <c r="L84">
        <v>35.799999999999997</v>
      </c>
      <c r="M84">
        <f>L84/L81</f>
        <v>0.71599999999999997</v>
      </c>
      <c r="P84" t="s">
        <v>32</v>
      </c>
      <c r="Q84">
        <v>24</v>
      </c>
      <c r="R84">
        <f>Q84/Q81</f>
        <v>0.48</v>
      </c>
      <c r="U84" t="s">
        <v>32</v>
      </c>
      <c r="V84">
        <v>34.200000000000003</v>
      </c>
      <c r="W84">
        <f>V84/V81</f>
        <v>0.68400000000000005</v>
      </c>
      <c r="AA84">
        <v>31.6</v>
      </c>
      <c r="AB84">
        <v>30</v>
      </c>
      <c r="AC84">
        <v>68.400000000000006</v>
      </c>
    </row>
    <row r="85" spans="1:29" x14ac:dyDescent="0.25">
      <c r="Z85" t="s">
        <v>118</v>
      </c>
      <c r="AA85">
        <f>AVERAGE(AA80:AA84)</f>
        <v>35.1</v>
      </c>
      <c r="AB85">
        <f>AVERAGE(AB80:AB84)</f>
        <v>34.42</v>
      </c>
      <c r="AC85">
        <f>AVERAGE(AC80:AC84)</f>
        <v>64.900000000000006</v>
      </c>
    </row>
    <row r="86" spans="1:29" x14ac:dyDescent="0.25">
      <c r="Z86" t="s">
        <v>119</v>
      </c>
      <c r="AA86">
        <f>STDEV(AA80:AA84)</f>
        <v>13.283448347473627</v>
      </c>
      <c r="AB86">
        <f>STDEV(AB80:AB84)</f>
        <v>14.978384425564739</v>
      </c>
      <c r="AC86">
        <f>STDEV(AC80:AC84)</f>
        <v>13.28344834747366</v>
      </c>
    </row>
    <row r="94" spans="1:29" x14ac:dyDescent="0.25">
      <c r="A94" t="s">
        <v>123</v>
      </c>
      <c r="C94" t="s">
        <v>45</v>
      </c>
    </row>
    <row r="95" spans="1:29" x14ac:dyDescent="0.25">
      <c r="A95" t="s">
        <v>124</v>
      </c>
      <c r="C95" t="s">
        <v>82</v>
      </c>
    </row>
    <row r="96" spans="1:29" x14ac:dyDescent="0.25">
      <c r="A96" t="s">
        <v>125</v>
      </c>
      <c r="C96" t="s">
        <v>84</v>
      </c>
    </row>
    <row r="97" spans="1:24" x14ac:dyDescent="0.25">
      <c r="A97" t="s">
        <v>126</v>
      </c>
      <c r="C97" t="s">
        <v>83</v>
      </c>
    </row>
    <row r="98" spans="1:24" x14ac:dyDescent="0.25">
      <c r="A98" t="s">
        <v>1</v>
      </c>
      <c r="C98" s="1">
        <v>41241</v>
      </c>
    </row>
    <row r="99" spans="1:24" x14ac:dyDescent="0.25">
      <c r="A99" t="s">
        <v>3</v>
      </c>
    </row>
    <row r="101" spans="1:24" x14ac:dyDescent="0.25">
      <c r="A101" t="s">
        <v>127</v>
      </c>
    </row>
    <row r="102" spans="1:24" x14ac:dyDescent="0.25">
      <c r="A102" t="s">
        <v>128</v>
      </c>
      <c r="F102" t="s">
        <v>130</v>
      </c>
      <c r="K102" t="s">
        <v>131</v>
      </c>
      <c r="P102" t="s">
        <v>132</v>
      </c>
      <c r="U102" t="s">
        <v>133</v>
      </c>
    </row>
    <row r="104" spans="1:24" x14ac:dyDescent="0.25">
      <c r="A104" t="s">
        <v>129</v>
      </c>
      <c r="B104" t="s">
        <v>135</v>
      </c>
      <c r="D104" t="s">
        <v>15</v>
      </c>
      <c r="F104" t="s">
        <v>129</v>
      </c>
      <c r="G104" t="s">
        <v>135</v>
      </c>
      <c r="I104" t="s">
        <v>15</v>
      </c>
      <c r="K104" t="s">
        <v>129</v>
      </c>
      <c r="L104" t="s">
        <v>135</v>
      </c>
      <c r="N104" t="s">
        <v>15</v>
      </c>
      <c r="P104" t="s">
        <v>129</v>
      </c>
      <c r="Q104" t="s">
        <v>135</v>
      </c>
      <c r="S104" t="s">
        <v>15</v>
      </c>
      <c r="U104" t="s">
        <v>129</v>
      </c>
      <c r="V104" t="s">
        <v>135</v>
      </c>
      <c r="X104" t="s">
        <v>15</v>
      </c>
    </row>
    <row r="105" spans="1:24" x14ac:dyDescent="0.25">
      <c r="A105" t="s">
        <v>134</v>
      </c>
      <c r="B105">
        <v>1.3</v>
      </c>
      <c r="F105" t="s">
        <v>134</v>
      </c>
      <c r="G105">
        <v>5.4</v>
      </c>
      <c r="K105" t="s">
        <v>134</v>
      </c>
      <c r="L105">
        <v>1.5</v>
      </c>
      <c r="P105" t="s">
        <v>134</v>
      </c>
      <c r="Q105">
        <v>3.3</v>
      </c>
      <c r="U105" t="s">
        <v>134</v>
      </c>
      <c r="V105">
        <v>0.3</v>
      </c>
    </row>
    <row r="106" spans="1:24" x14ac:dyDescent="0.25">
      <c r="A106" t="s">
        <v>49</v>
      </c>
      <c r="B106">
        <v>0.3</v>
      </c>
      <c r="F106" t="s">
        <v>16</v>
      </c>
      <c r="G106">
        <v>1.3</v>
      </c>
      <c r="K106" t="s">
        <v>38</v>
      </c>
      <c r="L106">
        <v>0.6</v>
      </c>
      <c r="P106" t="s">
        <v>24</v>
      </c>
      <c r="Q106">
        <v>0.8</v>
      </c>
      <c r="U106" t="s">
        <v>39</v>
      </c>
      <c r="V106">
        <v>0.5</v>
      </c>
    </row>
    <row r="107" spans="1:24" x14ac:dyDescent="0.25">
      <c r="A107" t="s">
        <v>134</v>
      </c>
      <c r="B107">
        <v>0.8</v>
      </c>
      <c r="F107" t="s">
        <v>42</v>
      </c>
      <c r="G107">
        <v>1.9</v>
      </c>
      <c r="K107" t="s">
        <v>134</v>
      </c>
      <c r="L107">
        <v>10.4</v>
      </c>
      <c r="P107" t="s">
        <v>134</v>
      </c>
      <c r="Q107">
        <v>3.6</v>
      </c>
      <c r="U107" t="s">
        <v>134</v>
      </c>
      <c r="V107">
        <v>1.7</v>
      </c>
    </row>
    <row r="108" spans="1:24" x14ac:dyDescent="0.25">
      <c r="A108" t="s">
        <v>38</v>
      </c>
      <c r="B108">
        <v>2.7</v>
      </c>
      <c r="F108" t="s">
        <v>134</v>
      </c>
      <c r="G108">
        <v>3.7</v>
      </c>
      <c r="K108" t="s">
        <v>39</v>
      </c>
      <c r="L108">
        <v>0.9</v>
      </c>
      <c r="P108" t="s">
        <v>24</v>
      </c>
      <c r="Q108">
        <v>1.3</v>
      </c>
      <c r="U108" t="s">
        <v>38</v>
      </c>
      <c r="V108">
        <v>0.1</v>
      </c>
    </row>
    <row r="109" spans="1:24" x14ac:dyDescent="0.25">
      <c r="A109" t="s">
        <v>134</v>
      </c>
      <c r="B109">
        <v>3.2</v>
      </c>
      <c r="F109" t="s">
        <v>52</v>
      </c>
      <c r="G109">
        <v>0.3</v>
      </c>
      <c r="K109" t="s">
        <v>134</v>
      </c>
      <c r="L109">
        <v>4</v>
      </c>
      <c r="P109" t="s">
        <v>134</v>
      </c>
      <c r="Q109">
        <v>8.3000000000000007</v>
      </c>
      <c r="U109" t="s">
        <v>17</v>
      </c>
      <c r="V109">
        <v>0.5</v>
      </c>
    </row>
    <row r="110" spans="1:24" x14ac:dyDescent="0.25">
      <c r="A110" t="s">
        <v>88</v>
      </c>
      <c r="B110">
        <v>1.4</v>
      </c>
      <c r="F110" t="s">
        <v>134</v>
      </c>
      <c r="G110">
        <v>2.4</v>
      </c>
      <c r="K110" t="s">
        <v>89</v>
      </c>
      <c r="L110">
        <v>1.2</v>
      </c>
      <c r="P110" t="s">
        <v>49</v>
      </c>
      <c r="Q110">
        <v>0.1</v>
      </c>
      <c r="U110" t="s">
        <v>16</v>
      </c>
      <c r="V110">
        <v>1.9</v>
      </c>
    </row>
    <row r="111" spans="1:24" x14ac:dyDescent="0.25">
      <c r="A111" t="s">
        <v>134</v>
      </c>
      <c r="B111">
        <v>1.4</v>
      </c>
      <c r="F111" t="s">
        <v>39</v>
      </c>
      <c r="G111">
        <v>0.3</v>
      </c>
      <c r="K111" t="s">
        <v>134</v>
      </c>
      <c r="L111">
        <v>7.6</v>
      </c>
      <c r="P111" t="s">
        <v>134</v>
      </c>
      <c r="Q111">
        <v>4.4000000000000004</v>
      </c>
      <c r="U111" t="s">
        <v>39</v>
      </c>
      <c r="V111">
        <v>0.1</v>
      </c>
    </row>
    <row r="112" spans="1:24" x14ac:dyDescent="0.25">
      <c r="A112" t="s">
        <v>39</v>
      </c>
      <c r="B112">
        <v>0.8</v>
      </c>
      <c r="F112" t="s">
        <v>134</v>
      </c>
      <c r="G112">
        <v>5.9</v>
      </c>
      <c r="K112" t="s">
        <v>24</v>
      </c>
      <c r="L112">
        <v>1</v>
      </c>
      <c r="P112" t="s">
        <v>16</v>
      </c>
      <c r="Q112">
        <v>1.8</v>
      </c>
      <c r="U112" t="s">
        <v>134</v>
      </c>
      <c r="V112">
        <v>0.7</v>
      </c>
    </row>
    <row r="113" spans="1:22" x14ac:dyDescent="0.25">
      <c r="A113" t="s">
        <v>134</v>
      </c>
      <c r="B113">
        <v>1</v>
      </c>
      <c r="F113" t="s">
        <v>24</v>
      </c>
      <c r="G113">
        <v>0.1</v>
      </c>
      <c r="K113" t="s">
        <v>38</v>
      </c>
      <c r="L113">
        <v>0.9</v>
      </c>
      <c r="P113" t="s">
        <v>90</v>
      </c>
      <c r="Q113">
        <v>0.1</v>
      </c>
      <c r="U113" t="s">
        <v>39</v>
      </c>
      <c r="V113">
        <v>4.2</v>
      </c>
    </row>
    <row r="114" spans="1:22" x14ac:dyDescent="0.25">
      <c r="A114" t="s">
        <v>38</v>
      </c>
      <c r="B114">
        <v>1.1000000000000001</v>
      </c>
      <c r="F114" t="s">
        <v>134</v>
      </c>
      <c r="G114">
        <v>6.1</v>
      </c>
      <c r="K114" t="s">
        <v>134</v>
      </c>
      <c r="L114">
        <v>4.3</v>
      </c>
      <c r="P114" t="s">
        <v>134</v>
      </c>
      <c r="Q114">
        <v>1.1000000000000001</v>
      </c>
      <c r="U114" t="s">
        <v>134</v>
      </c>
      <c r="V114">
        <v>0.2</v>
      </c>
    </row>
    <row r="115" spans="1:22" x14ac:dyDescent="0.25">
      <c r="A115" t="s">
        <v>134</v>
      </c>
      <c r="B115">
        <v>0.2</v>
      </c>
      <c r="F115" t="s">
        <v>50</v>
      </c>
      <c r="G115">
        <v>0.1</v>
      </c>
      <c r="K115" t="s">
        <v>38</v>
      </c>
      <c r="L115">
        <v>0.1</v>
      </c>
      <c r="P115" t="s">
        <v>39</v>
      </c>
      <c r="Q115">
        <v>1</v>
      </c>
      <c r="U115" t="s">
        <v>39</v>
      </c>
      <c r="V115">
        <v>2.2000000000000002</v>
      </c>
    </row>
    <row r="116" spans="1:22" x14ac:dyDescent="0.25">
      <c r="A116" t="s">
        <v>40</v>
      </c>
      <c r="B116">
        <v>0.9</v>
      </c>
      <c r="F116" t="s">
        <v>134</v>
      </c>
      <c r="G116">
        <v>2.8</v>
      </c>
      <c r="K116" t="s">
        <v>134</v>
      </c>
      <c r="L116">
        <v>0.2</v>
      </c>
      <c r="P116" t="s">
        <v>134</v>
      </c>
      <c r="Q116">
        <v>1.8</v>
      </c>
      <c r="U116" t="s">
        <v>134</v>
      </c>
      <c r="V116">
        <v>0.2</v>
      </c>
    </row>
    <row r="117" spans="1:22" x14ac:dyDescent="0.25">
      <c r="A117" t="s">
        <v>134</v>
      </c>
      <c r="B117">
        <v>3.9</v>
      </c>
      <c r="F117" t="s">
        <v>24</v>
      </c>
      <c r="G117">
        <v>0.8</v>
      </c>
      <c r="K117" t="s">
        <v>24</v>
      </c>
      <c r="L117">
        <v>1.1000000000000001</v>
      </c>
      <c r="P117" t="s">
        <v>39</v>
      </c>
      <c r="Q117">
        <v>0.4</v>
      </c>
      <c r="U117" t="s">
        <v>17</v>
      </c>
      <c r="V117">
        <v>0.8</v>
      </c>
    </row>
    <row r="118" spans="1:22" x14ac:dyDescent="0.25">
      <c r="A118" t="s">
        <v>39</v>
      </c>
      <c r="B118">
        <v>0.6</v>
      </c>
      <c r="F118" t="s">
        <v>134</v>
      </c>
      <c r="G118">
        <v>4.5</v>
      </c>
      <c r="K118" t="s">
        <v>134</v>
      </c>
      <c r="L118">
        <v>0.4</v>
      </c>
      <c r="P118" t="s">
        <v>134</v>
      </c>
      <c r="Q118">
        <v>2.7</v>
      </c>
      <c r="U118" t="s">
        <v>38</v>
      </c>
      <c r="V118">
        <v>3.9</v>
      </c>
    </row>
    <row r="119" spans="1:22" x14ac:dyDescent="0.25">
      <c r="A119" t="s">
        <v>134</v>
      </c>
      <c r="B119">
        <v>2.7</v>
      </c>
      <c r="F119" t="s">
        <v>40</v>
      </c>
      <c r="G119">
        <v>0.8</v>
      </c>
      <c r="K119" t="s">
        <v>38</v>
      </c>
      <c r="L119">
        <v>5.5</v>
      </c>
      <c r="N119">
        <v>2</v>
      </c>
      <c r="P119" t="s">
        <v>39</v>
      </c>
      <c r="Q119">
        <v>0.6</v>
      </c>
      <c r="U119" t="s">
        <v>134</v>
      </c>
      <c r="V119">
        <v>5.6</v>
      </c>
    </row>
    <row r="120" spans="1:22" x14ac:dyDescent="0.25">
      <c r="A120" t="s">
        <v>38</v>
      </c>
      <c r="B120">
        <v>0.9</v>
      </c>
      <c r="F120" t="s">
        <v>40</v>
      </c>
      <c r="G120">
        <v>0.7</v>
      </c>
      <c r="K120" t="s">
        <v>38</v>
      </c>
      <c r="L120">
        <v>0.6</v>
      </c>
      <c r="P120" t="s">
        <v>134</v>
      </c>
      <c r="Q120">
        <v>2.6</v>
      </c>
      <c r="U120" t="s">
        <v>38</v>
      </c>
      <c r="V120">
        <v>0.1</v>
      </c>
    </row>
    <row r="121" spans="1:22" x14ac:dyDescent="0.25">
      <c r="A121" t="s">
        <v>134</v>
      </c>
      <c r="B121">
        <v>1.5</v>
      </c>
      <c r="F121" t="s">
        <v>134</v>
      </c>
      <c r="G121">
        <v>10</v>
      </c>
      <c r="K121" t="s">
        <v>38</v>
      </c>
      <c r="L121">
        <v>0.3</v>
      </c>
      <c r="P121" t="s">
        <v>38</v>
      </c>
      <c r="Q121">
        <v>0.8</v>
      </c>
      <c r="S121">
        <v>2</v>
      </c>
      <c r="U121" t="s">
        <v>134</v>
      </c>
      <c r="V121">
        <v>1.4</v>
      </c>
    </row>
    <row r="122" spans="1:22" x14ac:dyDescent="0.25">
      <c r="A122" t="s">
        <v>40</v>
      </c>
      <c r="B122">
        <v>5.6</v>
      </c>
      <c r="F122" t="s">
        <v>50</v>
      </c>
      <c r="G122">
        <v>0.3</v>
      </c>
      <c r="K122" t="s">
        <v>38</v>
      </c>
      <c r="L122">
        <v>2.1</v>
      </c>
      <c r="P122" t="s">
        <v>134</v>
      </c>
      <c r="Q122">
        <v>0.7</v>
      </c>
      <c r="U122" t="s">
        <v>50</v>
      </c>
      <c r="V122">
        <v>1.3</v>
      </c>
    </row>
    <row r="123" spans="1:22" x14ac:dyDescent="0.25">
      <c r="A123" t="s">
        <v>39</v>
      </c>
      <c r="B123">
        <v>1.9</v>
      </c>
      <c r="D123">
        <v>2</v>
      </c>
      <c r="F123" t="s">
        <v>24</v>
      </c>
      <c r="G123">
        <v>2.2000000000000002</v>
      </c>
      <c r="K123" t="s">
        <v>38</v>
      </c>
      <c r="L123">
        <v>0.1</v>
      </c>
      <c r="N123">
        <v>2</v>
      </c>
      <c r="P123" t="s">
        <v>39</v>
      </c>
      <c r="Q123">
        <v>0.5</v>
      </c>
      <c r="U123" t="s">
        <v>134</v>
      </c>
      <c r="V123">
        <v>0.3</v>
      </c>
    </row>
    <row r="124" spans="1:22" x14ac:dyDescent="0.25">
      <c r="A124" t="s">
        <v>39</v>
      </c>
      <c r="B124">
        <v>1</v>
      </c>
      <c r="F124" t="s">
        <v>134</v>
      </c>
      <c r="G124">
        <v>0.4</v>
      </c>
      <c r="K124" t="s">
        <v>16</v>
      </c>
      <c r="L124">
        <v>1.4</v>
      </c>
      <c r="P124" t="s">
        <v>134</v>
      </c>
      <c r="Q124">
        <v>3.4</v>
      </c>
      <c r="U124" t="s">
        <v>50</v>
      </c>
      <c r="V124">
        <v>1.8</v>
      </c>
    </row>
    <row r="125" spans="1:22" x14ac:dyDescent="0.25">
      <c r="A125" t="s">
        <v>134</v>
      </c>
      <c r="B125">
        <v>2.6</v>
      </c>
      <c r="G125">
        <f>SUM(G105:G124)</f>
        <v>50.000000000000007</v>
      </c>
      <c r="K125" t="s">
        <v>42</v>
      </c>
      <c r="L125">
        <v>1</v>
      </c>
      <c r="P125" t="s">
        <v>16</v>
      </c>
      <c r="Q125">
        <v>3</v>
      </c>
      <c r="U125" t="s">
        <v>134</v>
      </c>
      <c r="V125">
        <v>1.8</v>
      </c>
    </row>
    <row r="126" spans="1:22" x14ac:dyDescent="0.25">
      <c r="A126" t="s">
        <v>39</v>
      </c>
      <c r="B126">
        <v>0.4</v>
      </c>
      <c r="K126" t="s">
        <v>134</v>
      </c>
      <c r="L126">
        <v>1.6</v>
      </c>
      <c r="P126" t="s">
        <v>24</v>
      </c>
      <c r="Q126">
        <v>0.7</v>
      </c>
      <c r="U126" t="s">
        <v>42</v>
      </c>
      <c r="V126">
        <v>1.8</v>
      </c>
    </row>
    <row r="127" spans="1:22" x14ac:dyDescent="0.25">
      <c r="A127" t="s">
        <v>134</v>
      </c>
      <c r="B127">
        <v>3.7</v>
      </c>
      <c r="K127" t="s">
        <v>24</v>
      </c>
      <c r="L127">
        <v>0.1</v>
      </c>
      <c r="P127" t="s">
        <v>134</v>
      </c>
      <c r="Q127">
        <v>1.8</v>
      </c>
      <c r="U127" t="s">
        <v>50</v>
      </c>
      <c r="V127">
        <v>1.8</v>
      </c>
    </row>
    <row r="128" spans="1:22" x14ac:dyDescent="0.25">
      <c r="A128" t="s">
        <v>24</v>
      </c>
      <c r="B128">
        <v>1.9</v>
      </c>
      <c r="K128" t="s">
        <v>134</v>
      </c>
      <c r="L128">
        <v>0.2</v>
      </c>
      <c r="P128" t="s">
        <v>24</v>
      </c>
      <c r="Q128">
        <v>3.7</v>
      </c>
      <c r="U128" t="s">
        <v>134</v>
      </c>
      <c r="V128">
        <v>1.8</v>
      </c>
    </row>
    <row r="129" spans="1:28" x14ac:dyDescent="0.25">
      <c r="A129" t="s">
        <v>134</v>
      </c>
      <c r="B129">
        <v>0.5</v>
      </c>
      <c r="K129" t="s">
        <v>38</v>
      </c>
      <c r="L129">
        <v>1</v>
      </c>
      <c r="P129" t="s">
        <v>50</v>
      </c>
      <c r="Q129">
        <v>1.5</v>
      </c>
      <c r="U129" t="s">
        <v>50</v>
      </c>
      <c r="V129">
        <v>2</v>
      </c>
    </row>
    <row r="130" spans="1:28" x14ac:dyDescent="0.25">
      <c r="A130" t="s">
        <v>39</v>
      </c>
      <c r="B130">
        <v>0.4</v>
      </c>
      <c r="K130" t="s">
        <v>39</v>
      </c>
      <c r="L130">
        <v>1</v>
      </c>
      <c r="Q130">
        <f>SUM(Q105:Q129)</f>
        <v>50.000000000000007</v>
      </c>
      <c r="U130" t="s">
        <v>39</v>
      </c>
      <c r="V130">
        <v>1</v>
      </c>
    </row>
    <row r="131" spans="1:28" x14ac:dyDescent="0.25">
      <c r="A131" t="s">
        <v>134</v>
      </c>
      <c r="B131">
        <v>4.2</v>
      </c>
      <c r="K131" t="s">
        <v>134</v>
      </c>
      <c r="L131">
        <v>0.4</v>
      </c>
      <c r="U131" t="s">
        <v>40</v>
      </c>
      <c r="V131">
        <v>3.2</v>
      </c>
    </row>
    <row r="132" spans="1:28" x14ac:dyDescent="0.25">
      <c r="A132" t="s">
        <v>40</v>
      </c>
      <c r="B132">
        <v>1.1000000000000001</v>
      </c>
      <c r="K132" t="s">
        <v>50</v>
      </c>
      <c r="L132">
        <v>0.4</v>
      </c>
      <c r="U132" t="s">
        <v>24</v>
      </c>
      <c r="V132">
        <v>4.3</v>
      </c>
      <c r="X132">
        <v>2</v>
      </c>
    </row>
    <row r="133" spans="1:28" x14ac:dyDescent="0.25">
      <c r="A133" t="s">
        <v>39</v>
      </c>
      <c r="B133">
        <v>0.4</v>
      </c>
      <c r="D133">
        <v>2</v>
      </c>
      <c r="K133" t="s">
        <v>134</v>
      </c>
      <c r="L133">
        <v>0.1</v>
      </c>
      <c r="U133" t="s">
        <v>24</v>
      </c>
      <c r="V133">
        <v>0.4</v>
      </c>
    </row>
    <row r="134" spans="1:28" x14ac:dyDescent="0.25">
      <c r="A134" t="s">
        <v>134</v>
      </c>
      <c r="B134">
        <v>0.6</v>
      </c>
      <c r="L134">
        <f>SUM(L105:L133)</f>
        <v>50</v>
      </c>
      <c r="U134" t="s">
        <v>134</v>
      </c>
      <c r="V134">
        <v>3</v>
      </c>
    </row>
    <row r="135" spans="1:28" x14ac:dyDescent="0.25">
      <c r="A135" t="s">
        <v>38</v>
      </c>
      <c r="B135">
        <v>0.5</v>
      </c>
      <c r="U135" t="s">
        <v>38</v>
      </c>
      <c r="V135">
        <v>1</v>
      </c>
    </row>
    <row r="136" spans="1:28" x14ac:dyDescent="0.25">
      <c r="A136" t="s">
        <v>134</v>
      </c>
      <c r="B136">
        <v>0.5</v>
      </c>
      <c r="U136" t="s">
        <v>134</v>
      </c>
      <c r="V136">
        <v>0.1</v>
      </c>
    </row>
    <row r="137" spans="1:28" x14ac:dyDescent="0.25">
      <c r="B137">
        <f>SUM(B105:B136)</f>
        <v>50</v>
      </c>
      <c r="V137">
        <f>SUM(V105:V136)</f>
        <v>50</v>
      </c>
    </row>
    <row r="138" spans="1:28" x14ac:dyDescent="0.25">
      <c r="A138" t="s">
        <v>5</v>
      </c>
      <c r="Z138" t="s">
        <v>30</v>
      </c>
      <c r="AA138" t="s">
        <v>31</v>
      </c>
      <c r="AB138" t="s">
        <v>8</v>
      </c>
    </row>
    <row r="139" spans="1:28" x14ac:dyDescent="0.25">
      <c r="Z139">
        <v>56.2</v>
      </c>
      <c r="AA139">
        <v>0</v>
      </c>
      <c r="AB139">
        <v>43.8</v>
      </c>
    </row>
    <row r="140" spans="1:28" x14ac:dyDescent="0.25">
      <c r="A140" t="s">
        <v>29</v>
      </c>
      <c r="B140">
        <v>50</v>
      </c>
      <c r="F140" t="s">
        <v>29</v>
      </c>
      <c r="G140">
        <v>50</v>
      </c>
      <c r="K140" t="s">
        <v>29</v>
      </c>
      <c r="L140">
        <v>50</v>
      </c>
      <c r="P140" t="s">
        <v>29</v>
      </c>
      <c r="Q140">
        <v>50</v>
      </c>
      <c r="U140" t="s">
        <v>29</v>
      </c>
      <c r="V140">
        <v>50</v>
      </c>
      <c r="Z140">
        <v>82.4</v>
      </c>
      <c r="AA140">
        <v>0</v>
      </c>
      <c r="AB140">
        <v>17.600000000000001</v>
      </c>
    </row>
    <row r="141" spans="1:28" x14ac:dyDescent="0.25">
      <c r="A141" t="s">
        <v>30</v>
      </c>
      <c r="B141">
        <v>28.1</v>
      </c>
      <c r="C141">
        <f>B141/B140</f>
        <v>0.56200000000000006</v>
      </c>
      <c r="F141" t="s">
        <v>30</v>
      </c>
      <c r="G141">
        <v>41.2</v>
      </c>
      <c r="H141">
        <f>G141/G140</f>
        <v>0.82400000000000007</v>
      </c>
      <c r="K141" t="s">
        <v>30</v>
      </c>
      <c r="L141">
        <v>30.7</v>
      </c>
      <c r="M141">
        <f>L141/L140</f>
        <v>0.61399999999999999</v>
      </c>
      <c r="P141" t="s">
        <v>30</v>
      </c>
      <c r="Q141">
        <v>33.700000000000003</v>
      </c>
      <c r="R141">
        <f>Q141/Q140</f>
        <v>0.67400000000000004</v>
      </c>
      <c r="U141" t="s">
        <v>30</v>
      </c>
      <c r="V141">
        <v>17.100000000000001</v>
      </c>
      <c r="W141">
        <f>V141/V140</f>
        <v>0.34200000000000003</v>
      </c>
      <c r="Z141">
        <v>61.4</v>
      </c>
      <c r="AA141">
        <v>0</v>
      </c>
      <c r="AB141">
        <v>38.6</v>
      </c>
    </row>
    <row r="142" spans="1:28" x14ac:dyDescent="0.25">
      <c r="A142" t="s">
        <v>31</v>
      </c>
      <c r="B142">
        <v>0</v>
      </c>
      <c r="C142">
        <f>B142/B140</f>
        <v>0</v>
      </c>
      <c r="F142" t="s">
        <v>31</v>
      </c>
      <c r="G142">
        <v>0</v>
      </c>
      <c r="H142">
        <f>G142/G140</f>
        <v>0</v>
      </c>
      <c r="K142" t="s">
        <v>31</v>
      </c>
      <c r="L142">
        <v>0</v>
      </c>
      <c r="M142">
        <f>L142/L140</f>
        <v>0</v>
      </c>
      <c r="P142" t="s">
        <v>31</v>
      </c>
      <c r="Q142">
        <v>0</v>
      </c>
      <c r="R142">
        <f>Q142/Q140</f>
        <v>0</v>
      </c>
      <c r="U142" t="s">
        <v>31</v>
      </c>
      <c r="V142">
        <v>0</v>
      </c>
      <c r="W142">
        <f>V142/V140</f>
        <v>0</v>
      </c>
      <c r="Z142">
        <v>67.400000000000006</v>
      </c>
      <c r="AA142">
        <v>0</v>
      </c>
      <c r="AB142">
        <v>32.6</v>
      </c>
    </row>
    <row r="143" spans="1:28" x14ac:dyDescent="0.25">
      <c r="A143" t="s">
        <v>32</v>
      </c>
      <c r="B143">
        <v>21.9</v>
      </c>
      <c r="C143">
        <f>B143/B140</f>
        <v>0.43799999999999994</v>
      </c>
      <c r="F143" t="s">
        <v>32</v>
      </c>
      <c r="G143">
        <v>8.8000000000000007</v>
      </c>
      <c r="H143">
        <f>G143/G140</f>
        <v>0.17600000000000002</v>
      </c>
      <c r="K143" t="s">
        <v>32</v>
      </c>
      <c r="L143">
        <v>19.3</v>
      </c>
      <c r="M143">
        <f>L143/L140</f>
        <v>0.38600000000000001</v>
      </c>
      <c r="P143" t="s">
        <v>32</v>
      </c>
      <c r="Q143">
        <v>16.3</v>
      </c>
      <c r="R143">
        <f>Q143/Q140</f>
        <v>0.32600000000000001</v>
      </c>
      <c r="U143" t="s">
        <v>32</v>
      </c>
      <c r="V143">
        <v>32.9</v>
      </c>
      <c r="W143">
        <f>V143/V140</f>
        <v>0.65799999999999992</v>
      </c>
      <c r="Z143">
        <v>34.200000000000003</v>
      </c>
      <c r="AA143">
        <v>0</v>
      </c>
      <c r="AB143">
        <v>65.8</v>
      </c>
    </row>
    <row r="144" spans="1:28" x14ac:dyDescent="0.25">
      <c r="Y144" t="s">
        <v>118</v>
      </c>
      <c r="Z144">
        <f>AVERAGE(Z139:Z143)</f>
        <v>60.320000000000007</v>
      </c>
      <c r="AA144">
        <f>AVERAGE(AA139:AA143)</f>
        <v>0</v>
      </c>
      <c r="AB144">
        <f>AVERAGE(AB139:AB143)</f>
        <v>39.679999999999993</v>
      </c>
    </row>
    <row r="145" spans="25:28" x14ac:dyDescent="0.25">
      <c r="Y145" t="s">
        <v>119</v>
      </c>
      <c r="Z145">
        <f>STDEV(Z139:Z143)</f>
        <v>17.592953134707081</v>
      </c>
      <c r="AA145">
        <f>STDEV(AA139:AA143)</f>
        <v>0</v>
      </c>
      <c r="AB145">
        <f>STDEV(AB139:AB143)</f>
        <v>17.592953134707102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3"/>
  <sheetViews>
    <sheetView workbookViewId="0"/>
  </sheetViews>
  <sheetFormatPr baseColWidth="10" defaultRowHeight="15" x14ac:dyDescent="0.25"/>
  <cols>
    <col min="1" max="1" width="18.42578125" customWidth="1"/>
    <col min="3" max="3" width="12.42578125" customWidth="1"/>
    <col min="11" max="11" width="13.7109375" customWidth="1"/>
    <col min="16" max="16" width="14.42578125" customWidth="1"/>
    <col min="21" max="21" width="14.42578125" customWidth="1"/>
  </cols>
  <sheetData>
    <row r="1" spans="1:24" x14ac:dyDescent="0.25">
      <c r="A1" t="s">
        <v>123</v>
      </c>
      <c r="C1" t="s">
        <v>6</v>
      </c>
    </row>
    <row r="2" spans="1:24" x14ac:dyDescent="0.25">
      <c r="A2" t="s">
        <v>124</v>
      </c>
      <c r="C2" t="s">
        <v>7</v>
      </c>
    </row>
    <row r="3" spans="1:24" x14ac:dyDescent="0.25">
      <c r="A3" t="s">
        <v>125</v>
      </c>
      <c r="C3" t="s">
        <v>91</v>
      </c>
    </row>
    <row r="4" spans="1:24" x14ac:dyDescent="0.25">
      <c r="A4" t="s">
        <v>126</v>
      </c>
      <c r="C4" t="s">
        <v>92</v>
      </c>
    </row>
    <row r="5" spans="1:24" x14ac:dyDescent="0.25">
      <c r="A5" t="s">
        <v>1</v>
      </c>
      <c r="C5" s="1">
        <v>41370</v>
      </c>
    </row>
    <row r="6" spans="1:24" x14ac:dyDescent="0.25">
      <c r="A6" t="s">
        <v>116</v>
      </c>
    </row>
    <row r="8" spans="1:24" x14ac:dyDescent="0.25">
      <c r="A8" t="s">
        <v>127</v>
      </c>
    </row>
    <row r="9" spans="1:24" x14ac:dyDescent="0.25">
      <c r="A9" t="s">
        <v>128</v>
      </c>
      <c r="F9" t="s">
        <v>130</v>
      </c>
      <c r="K9" t="s">
        <v>131</v>
      </c>
      <c r="P9" t="s">
        <v>132</v>
      </c>
      <c r="U9" t="s">
        <v>133</v>
      </c>
    </row>
    <row r="11" spans="1:24" x14ac:dyDescent="0.25">
      <c r="A11" t="s">
        <v>129</v>
      </c>
      <c r="B11" t="s">
        <v>135</v>
      </c>
      <c r="D11" t="s">
        <v>15</v>
      </c>
      <c r="F11" t="s">
        <v>129</v>
      </c>
      <c r="G11" t="s">
        <v>135</v>
      </c>
      <c r="I11" t="s">
        <v>15</v>
      </c>
      <c r="K11" t="s">
        <v>129</v>
      </c>
      <c r="L11" t="s">
        <v>135</v>
      </c>
      <c r="N11" t="s">
        <v>15</v>
      </c>
      <c r="P11" t="s">
        <v>129</v>
      </c>
      <c r="Q11" t="s">
        <v>135</v>
      </c>
      <c r="S11" t="s">
        <v>15</v>
      </c>
      <c r="U11" t="s">
        <v>129</v>
      </c>
      <c r="V11" t="s">
        <v>135</v>
      </c>
      <c r="X11" t="s">
        <v>15</v>
      </c>
    </row>
    <row r="12" spans="1:24" x14ac:dyDescent="0.25">
      <c r="A12" t="s">
        <v>134</v>
      </c>
      <c r="B12">
        <v>1.3</v>
      </c>
      <c r="F12" t="s">
        <v>134</v>
      </c>
      <c r="G12">
        <v>3.1</v>
      </c>
      <c r="K12" t="s">
        <v>20</v>
      </c>
      <c r="L12">
        <v>1.2</v>
      </c>
      <c r="N12">
        <v>4</v>
      </c>
      <c r="P12" t="s">
        <v>20</v>
      </c>
      <c r="Q12">
        <v>0.3</v>
      </c>
      <c r="U12" t="s">
        <v>134</v>
      </c>
      <c r="V12">
        <v>0.4</v>
      </c>
    </row>
    <row r="13" spans="1:24" x14ac:dyDescent="0.25">
      <c r="A13" t="s">
        <v>50</v>
      </c>
      <c r="B13">
        <v>1.1000000000000001</v>
      </c>
      <c r="F13" t="s">
        <v>20</v>
      </c>
      <c r="G13">
        <v>1.1000000000000001</v>
      </c>
      <c r="K13" t="s">
        <v>134</v>
      </c>
      <c r="L13">
        <v>0.8</v>
      </c>
      <c r="P13" t="s">
        <v>134</v>
      </c>
      <c r="Q13">
        <v>6.9</v>
      </c>
      <c r="U13" t="s">
        <v>20</v>
      </c>
      <c r="V13">
        <v>4</v>
      </c>
      <c r="X13">
        <v>9</v>
      </c>
    </row>
    <row r="14" spans="1:24" x14ac:dyDescent="0.25">
      <c r="A14" t="s">
        <v>134</v>
      </c>
      <c r="B14">
        <v>3.2</v>
      </c>
      <c r="F14" t="s">
        <v>134</v>
      </c>
      <c r="G14">
        <v>6.3</v>
      </c>
      <c r="K14" t="s">
        <v>20</v>
      </c>
      <c r="L14">
        <v>2.1</v>
      </c>
      <c r="N14">
        <v>5</v>
      </c>
      <c r="P14" t="s">
        <v>20</v>
      </c>
      <c r="Q14">
        <v>0.4</v>
      </c>
      <c r="S14">
        <v>2</v>
      </c>
      <c r="U14" t="s">
        <v>134</v>
      </c>
      <c r="V14">
        <v>3.8</v>
      </c>
    </row>
    <row r="15" spans="1:24" x14ac:dyDescent="0.25">
      <c r="A15" t="s">
        <v>50</v>
      </c>
      <c r="B15">
        <v>0.8</v>
      </c>
      <c r="F15" t="s">
        <v>20</v>
      </c>
      <c r="G15">
        <v>0.3</v>
      </c>
      <c r="K15" t="s">
        <v>134</v>
      </c>
      <c r="L15">
        <v>0.7</v>
      </c>
      <c r="P15" t="s">
        <v>134</v>
      </c>
      <c r="Q15">
        <v>1.8</v>
      </c>
      <c r="U15" t="s">
        <v>20</v>
      </c>
      <c r="V15">
        <v>2.8</v>
      </c>
      <c r="X15">
        <v>8</v>
      </c>
    </row>
    <row r="16" spans="1:24" x14ac:dyDescent="0.25">
      <c r="A16" t="s">
        <v>134</v>
      </c>
      <c r="B16">
        <v>2.1</v>
      </c>
      <c r="F16" t="s">
        <v>134</v>
      </c>
      <c r="G16">
        <v>5.9</v>
      </c>
      <c r="K16" t="s">
        <v>97</v>
      </c>
      <c r="L16">
        <v>0.2</v>
      </c>
      <c r="P16" s="2" t="s">
        <v>38</v>
      </c>
      <c r="Q16">
        <v>1.2</v>
      </c>
      <c r="U16" t="s">
        <v>134</v>
      </c>
      <c r="V16">
        <v>0.7</v>
      </c>
    </row>
    <row r="17" spans="1:24" x14ac:dyDescent="0.25">
      <c r="A17" t="s">
        <v>20</v>
      </c>
      <c r="B17">
        <v>2</v>
      </c>
      <c r="F17" t="s">
        <v>20</v>
      </c>
      <c r="G17">
        <v>0.4</v>
      </c>
      <c r="K17" t="s">
        <v>134</v>
      </c>
      <c r="L17">
        <v>0.3</v>
      </c>
      <c r="P17" t="s">
        <v>134</v>
      </c>
      <c r="Q17">
        <v>3.7</v>
      </c>
      <c r="U17" t="s">
        <v>20</v>
      </c>
      <c r="V17">
        <v>10.7</v>
      </c>
      <c r="X17">
        <v>14</v>
      </c>
    </row>
    <row r="18" spans="1:24" x14ac:dyDescent="0.25">
      <c r="A18" t="s">
        <v>134</v>
      </c>
      <c r="B18">
        <v>0.2</v>
      </c>
      <c r="F18" t="s">
        <v>134</v>
      </c>
      <c r="G18">
        <v>0.3</v>
      </c>
      <c r="K18" t="s">
        <v>20</v>
      </c>
      <c r="L18">
        <v>0.3</v>
      </c>
      <c r="P18" t="s">
        <v>24</v>
      </c>
      <c r="Q18">
        <v>0.8</v>
      </c>
      <c r="U18" t="s">
        <v>134</v>
      </c>
      <c r="V18">
        <v>2.1</v>
      </c>
    </row>
    <row r="19" spans="1:24" x14ac:dyDescent="0.25">
      <c r="A19" t="s">
        <v>97</v>
      </c>
      <c r="B19">
        <v>0.7</v>
      </c>
      <c r="F19" t="s">
        <v>52</v>
      </c>
      <c r="G19">
        <v>0.6</v>
      </c>
      <c r="K19" t="s">
        <v>134</v>
      </c>
      <c r="L19">
        <v>1.7</v>
      </c>
      <c r="P19" t="s">
        <v>20</v>
      </c>
      <c r="Q19">
        <v>0.8</v>
      </c>
      <c r="U19" t="s">
        <v>20</v>
      </c>
      <c r="V19">
        <v>0.3</v>
      </c>
    </row>
    <row r="20" spans="1:24" x14ac:dyDescent="0.25">
      <c r="A20" t="s">
        <v>134</v>
      </c>
      <c r="B20">
        <v>3</v>
      </c>
      <c r="F20" t="s">
        <v>134</v>
      </c>
      <c r="G20">
        <v>1.9</v>
      </c>
      <c r="K20" t="s">
        <v>20</v>
      </c>
      <c r="L20">
        <v>0.3</v>
      </c>
      <c r="P20" t="s">
        <v>134</v>
      </c>
      <c r="Q20">
        <v>20.7</v>
      </c>
      <c r="U20" t="s">
        <v>134</v>
      </c>
      <c r="V20">
        <v>1.9</v>
      </c>
    </row>
    <row r="21" spans="1:24" x14ac:dyDescent="0.25">
      <c r="A21" t="s">
        <v>20</v>
      </c>
      <c r="B21">
        <v>0.4</v>
      </c>
      <c r="F21" t="s">
        <v>20</v>
      </c>
      <c r="G21">
        <v>0.8</v>
      </c>
      <c r="K21" t="s">
        <v>134</v>
      </c>
      <c r="L21">
        <v>0.5</v>
      </c>
      <c r="P21" t="s">
        <v>20</v>
      </c>
      <c r="Q21">
        <v>0.6</v>
      </c>
      <c r="U21" t="s">
        <v>99</v>
      </c>
      <c r="V21">
        <v>1.2</v>
      </c>
    </row>
    <row r="22" spans="1:24" x14ac:dyDescent="0.25">
      <c r="A22" t="s">
        <v>93</v>
      </c>
      <c r="B22">
        <v>2.9</v>
      </c>
      <c r="F22" t="s">
        <v>134</v>
      </c>
      <c r="G22">
        <v>0.3</v>
      </c>
      <c r="K22" t="s">
        <v>20</v>
      </c>
      <c r="L22">
        <v>1.7</v>
      </c>
      <c r="N22">
        <v>3</v>
      </c>
      <c r="P22" t="s">
        <v>134</v>
      </c>
      <c r="Q22">
        <v>4.5999999999999996</v>
      </c>
      <c r="U22" t="s">
        <v>134</v>
      </c>
      <c r="V22">
        <v>4.2</v>
      </c>
    </row>
    <row r="23" spans="1:24" x14ac:dyDescent="0.25">
      <c r="A23" t="s">
        <v>134</v>
      </c>
      <c r="B23">
        <v>1.9</v>
      </c>
      <c r="F23" t="s">
        <v>94</v>
      </c>
      <c r="G23">
        <v>0.9</v>
      </c>
      <c r="K23" t="s">
        <v>134</v>
      </c>
      <c r="L23">
        <v>3.1</v>
      </c>
      <c r="P23" t="s">
        <v>100</v>
      </c>
      <c r="Q23">
        <v>1.4</v>
      </c>
      <c r="U23" t="s">
        <v>24</v>
      </c>
      <c r="V23">
        <v>1.4</v>
      </c>
    </row>
    <row r="24" spans="1:24" x14ac:dyDescent="0.25">
      <c r="A24" t="s">
        <v>100</v>
      </c>
      <c r="B24">
        <v>2</v>
      </c>
      <c r="F24" t="s">
        <v>134</v>
      </c>
      <c r="G24">
        <v>2.6</v>
      </c>
      <c r="K24" t="s">
        <v>96</v>
      </c>
      <c r="L24">
        <v>1.3</v>
      </c>
      <c r="P24" t="s">
        <v>134</v>
      </c>
      <c r="Q24">
        <v>3.4</v>
      </c>
      <c r="U24" t="s">
        <v>134</v>
      </c>
      <c r="V24">
        <v>16.5</v>
      </c>
    </row>
    <row r="25" spans="1:24" x14ac:dyDescent="0.25">
      <c r="A25" t="s">
        <v>20</v>
      </c>
      <c r="B25">
        <v>4.3</v>
      </c>
      <c r="D25">
        <v>8</v>
      </c>
      <c r="F25" t="s">
        <v>20</v>
      </c>
      <c r="G25">
        <v>0.2</v>
      </c>
      <c r="K25" t="s">
        <v>134</v>
      </c>
      <c r="L25">
        <v>0.4</v>
      </c>
      <c r="P25" t="s">
        <v>98</v>
      </c>
      <c r="Q25">
        <v>2.4</v>
      </c>
      <c r="S25">
        <v>2</v>
      </c>
      <c r="V25">
        <f>SUM(V12:V24)</f>
        <v>50</v>
      </c>
    </row>
    <row r="26" spans="1:24" x14ac:dyDescent="0.25">
      <c r="A26" t="s">
        <v>134</v>
      </c>
      <c r="B26">
        <v>0.4</v>
      </c>
      <c r="F26" t="s">
        <v>134</v>
      </c>
      <c r="G26">
        <v>1.5</v>
      </c>
      <c r="K26" t="s">
        <v>96</v>
      </c>
      <c r="L26">
        <v>0.4</v>
      </c>
      <c r="P26" t="s">
        <v>134</v>
      </c>
      <c r="Q26">
        <v>1</v>
      </c>
    </row>
    <row r="27" spans="1:24" x14ac:dyDescent="0.25">
      <c r="A27" t="s">
        <v>20</v>
      </c>
      <c r="B27">
        <v>0.9</v>
      </c>
      <c r="D27">
        <v>5</v>
      </c>
      <c r="F27" t="s">
        <v>20</v>
      </c>
      <c r="G27">
        <v>0.7</v>
      </c>
      <c r="I27">
        <v>3</v>
      </c>
      <c r="K27" t="s">
        <v>134</v>
      </c>
      <c r="L27">
        <v>0.3</v>
      </c>
      <c r="Q27">
        <f>SUM(Q12:Q26)</f>
        <v>50</v>
      </c>
    </row>
    <row r="28" spans="1:24" x14ac:dyDescent="0.25">
      <c r="A28" t="s">
        <v>134</v>
      </c>
      <c r="B28">
        <v>0.3</v>
      </c>
      <c r="F28" t="s">
        <v>134</v>
      </c>
      <c r="G28">
        <v>3.2</v>
      </c>
      <c r="K28" t="s">
        <v>20</v>
      </c>
      <c r="L28">
        <v>0.6</v>
      </c>
    </row>
    <row r="29" spans="1:24" x14ac:dyDescent="0.25">
      <c r="A29" t="s">
        <v>20</v>
      </c>
      <c r="B29">
        <v>1.3</v>
      </c>
      <c r="D29">
        <v>7</v>
      </c>
      <c r="F29" t="s">
        <v>20</v>
      </c>
      <c r="G29">
        <v>1</v>
      </c>
      <c r="K29" t="s">
        <v>134</v>
      </c>
      <c r="L29">
        <v>0.2</v>
      </c>
    </row>
    <row r="30" spans="1:24" x14ac:dyDescent="0.25">
      <c r="A30" t="s">
        <v>134</v>
      </c>
      <c r="B30">
        <v>0.4</v>
      </c>
      <c r="F30" t="s">
        <v>134</v>
      </c>
      <c r="G30">
        <v>2.2000000000000002</v>
      </c>
      <c r="K30" t="s">
        <v>96</v>
      </c>
      <c r="L30">
        <v>0.4</v>
      </c>
    </row>
    <row r="31" spans="1:24" x14ac:dyDescent="0.25">
      <c r="A31" t="s">
        <v>20</v>
      </c>
      <c r="B31">
        <v>4</v>
      </c>
      <c r="D31">
        <v>13</v>
      </c>
      <c r="F31" t="s">
        <v>51</v>
      </c>
      <c r="G31">
        <v>0.4</v>
      </c>
      <c r="K31" t="s">
        <v>134</v>
      </c>
      <c r="L31">
        <v>0.7</v>
      </c>
    </row>
    <row r="32" spans="1:24" x14ac:dyDescent="0.25">
      <c r="A32" t="s">
        <v>134</v>
      </c>
      <c r="B32">
        <v>0.5</v>
      </c>
      <c r="F32" t="s">
        <v>134</v>
      </c>
      <c r="G32">
        <v>0.9</v>
      </c>
      <c r="K32" t="s">
        <v>20</v>
      </c>
      <c r="L32">
        <v>0.3</v>
      </c>
    </row>
    <row r="33" spans="1:12" x14ac:dyDescent="0.25">
      <c r="A33" t="s">
        <v>20</v>
      </c>
      <c r="B33">
        <v>0.45</v>
      </c>
      <c r="D33">
        <v>2</v>
      </c>
      <c r="F33" t="s">
        <v>95</v>
      </c>
      <c r="G33">
        <v>0.6</v>
      </c>
      <c r="K33" t="s">
        <v>134</v>
      </c>
      <c r="L33">
        <v>0.7</v>
      </c>
    </row>
    <row r="34" spans="1:12" x14ac:dyDescent="0.25">
      <c r="A34" t="s">
        <v>134</v>
      </c>
      <c r="B34">
        <v>0.35</v>
      </c>
      <c r="F34" t="s">
        <v>134</v>
      </c>
      <c r="G34">
        <v>5.9</v>
      </c>
      <c r="K34" t="s">
        <v>20</v>
      </c>
      <c r="L34">
        <v>0.3</v>
      </c>
    </row>
    <row r="35" spans="1:12" x14ac:dyDescent="0.25">
      <c r="A35" t="s">
        <v>20</v>
      </c>
      <c r="B35">
        <v>0.3</v>
      </c>
      <c r="D35">
        <v>3</v>
      </c>
      <c r="F35" t="s">
        <v>20</v>
      </c>
      <c r="G35">
        <v>2</v>
      </c>
      <c r="I35">
        <v>4</v>
      </c>
      <c r="K35" t="s">
        <v>134</v>
      </c>
      <c r="L35">
        <v>0.8</v>
      </c>
    </row>
    <row r="36" spans="1:12" x14ac:dyDescent="0.25">
      <c r="A36" t="s">
        <v>134</v>
      </c>
      <c r="B36">
        <v>1</v>
      </c>
      <c r="F36" t="s">
        <v>134</v>
      </c>
      <c r="G36">
        <v>0.6</v>
      </c>
      <c r="K36" t="s">
        <v>20</v>
      </c>
      <c r="L36">
        <v>0.3</v>
      </c>
    </row>
    <row r="37" spans="1:12" x14ac:dyDescent="0.25">
      <c r="A37" t="s">
        <v>20</v>
      </c>
      <c r="B37">
        <v>1</v>
      </c>
      <c r="D37">
        <v>6</v>
      </c>
      <c r="F37" t="s">
        <v>20</v>
      </c>
      <c r="G37">
        <v>0.2</v>
      </c>
      <c r="K37" t="s">
        <v>134</v>
      </c>
      <c r="L37">
        <v>3.8</v>
      </c>
    </row>
    <row r="38" spans="1:12" x14ac:dyDescent="0.25">
      <c r="A38" t="s">
        <v>134</v>
      </c>
      <c r="B38">
        <v>0.3</v>
      </c>
      <c r="F38" t="s">
        <v>134</v>
      </c>
      <c r="G38">
        <v>0.9</v>
      </c>
      <c r="K38" t="s">
        <v>20</v>
      </c>
      <c r="L38">
        <v>0.4</v>
      </c>
    </row>
    <row r="39" spans="1:12" x14ac:dyDescent="0.25">
      <c r="A39" t="s">
        <v>20</v>
      </c>
      <c r="B39">
        <v>0.1</v>
      </c>
      <c r="F39" t="s">
        <v>20</v>
      </c>
      <c r="G39">
        <v>0.2</v>
      </c>
      <c r="K39" t="s">
        <v>134</v>
      </c>
      <c r="L39">
        <v>4.9000000000000004</v>
      </c>
    </row>
    <row r="40" spans="1:12" x14ac:dyDescent="0.25">
      <c r="A40" t="s">
        <v>134</v>
      </c>
      <c r="B40">
        <v>0.2</v>
      </c>
      <c r="F40" t="s">
        <v>134</v>
      </c>
      <c r="G40">
        <v>1.1000000000000001</v>
      </c>
      <c r="K40" t="s">
        <v>97</v>
      </c>
      <c r="L40">
        <v>0.7</v>
      </c>
    </row>
    <row r="41" spans="1:12" x14ac:dyDescent="0.25">
      <c r="A41" t="s">
        <v>20</v>
      </c>
      <c r="B41">
        <v>0.9</v>
      </c>
      <c r="D41">
        <v>8</v>
      </c>
      <c r="F41" t="s">
        <v>20</v>
      </c>
      <c r="G41">
        <v>0.1</v>
      </c>
      <c r="K41" t="s">
        <v>134</v>
      </c>
      <c r="L41">
        <v>2.2000000000000002</v>
      </c>
    </row>
    <row r="42" spans="1:12" x14ac:dyDescent="0.25">
      <c r="A42" t="s">
        <v>134</v>
      </c>
      <c r="B42">
        <v>0.7</v>
      </c>
      <c r="F42" t="s">
        <v>134</v>
      </c>
      <c r="G42">
        <v>0.4</v>
      </c>
      <c r="K42" t="s">
        <v>97</v>
      </c>
      <c r="L42">
        <v>0.5</v>
      </c>
    </row>
    <row r="43" spans="1:12" x14ac:dyDescent="0.25">
      <c r="A43" t="s">
        <v>20</v>
      </c>
      <c r="B43">
        <v>1.8</v>
      </c>
      <c r="D43">
        <v>7</v>
      </c>
      <c r="F43" t="s">
        <v>20</v>
      </c>
      <c r="G43">
        <v>0.4</v>
      </c>
      <c r="K43" t="s">
        <v>134</v>
      </c>
      <c r="L43">
        <v>17.899999999999999</v>
      </c>
    </row>
    <row r="44" spans="1:12" x14ac:dyDescent="0.25">
      <c r="A44" t="s">
        <v>134</v>
      </c>
      <c r="B44">
        <v>9.1999999999999993</v>
      </c>
      <c r="F44" t="s">
        <v>134</v>
      </c>
      <c r="G44">
        <v>1</v>
      </c>
      <c r="L44">
        <f>SUM(L12:L43)</f>
        <v>50</v>
      </c>
    </row>
    <row r="45" spans="1:12" x14ac:dyDescent="0.25">
      <c r="B45">
        <f>SUM(B12:B44)</f>
        <v>50</v>
      </c>
      <c r="F45" t="s">
        <v>20</v>
      </c>
      <c r="G45">
        <v>0.5</v>
      </c>
      <c r="I45">
        <v>2</v>
      </c>
    </row>
    <row r="46" spans="1:12" x14ac:dyDescent="0.25">
      <c r="F46" t="s">
        <v>134</v>
      </c>
      <c r="G46">
        <v>1.5</v>
      </c>
    </row>
    <row r="47" spans="1:12" x14ac:dyDescent="0.25">
      <c r="G47">
        <f>SUM(G12:G46)</f>
        <v>50.000000000000007</v>
      </c>
    </row>
    <row r="48" spans="1:12" x14ac:dyDescent="0.25">
      <c r="A48" t="s">
        <v>136</v>
      </c>
    </row>
    <row r="49" spans="1:28" x14ac:dyDescent="0.25">
      <c r="Z49" t="s">
        <v>30</v>
      </c>
      <c r="AA49" t="s">
        <v>31</v>
      </c>
      <c r="AB49" t="s">
        <v>8</v>
      </c>
    </row>
    <row r="50" spans="1:28" x14ac:dyDescent="0.25">
      <c r="A50" t="s">
        <v>29</v>
      </c>
      <c r="B50">
        <v>50</v>
      </c>
      <c r="F50" t="s">
        <v>29</v>
      </c>
      <c r="G50">
        <v>50</v>
      </c>
      <c r="K50" t="s">
        <v>29</v>
      </c>
      <c r="L50">
        <v>50</v>
      </c>
      <c r="P50" t="s">
        <v>29</v>
      </c>
      <c r="Q50">
        <v>50</v>
      </c>
      <c r="U50" t="s">
        <v>29</v>
      </c>
      <c r="V50">
        <v>50</v>
      </c>
      <c r="Z50">
        <v>50.1</v>
      </c>
      <c r="AA50">
        <v>34.9</v>
      </c>
      <c r="AB50">
        <v>49.9</v>
      </c>
    </row>
    <row r="51" spans="1:28" x14ac:dyDescent="0.25">
      <c r="A51" t="s">
        <v>30</v>
      </c>
      <c r="B51">
        <v>25.05</v>
      </c>
      <c r="C51">
        <f>B51/B50</f>
        <v>0.501</v>
      </c>
      <c r="F51" t="s">
        <v>30</v>
      </c>
      <c r="G51">
        <v>39.6</v>
      </c>
      <c r="H51">
        <f>G51/G50</f>
        <v>0.79200000000000004</v>
      </c>
      <c r="K51" t="s">
        <v>30</v>
      </c>
      <c r="L51">
        <v>39</v>
      </c>
      <c r="M51">
        <f>L51/L50</f>
        <v>0.78</v>
      </c>
      <c r="P51" t="s">
        <v>30</v>
      </c>
      <c r="Q51">
        <v>42.1</v>
      </c>
      <c r="R51">
        <f>Q51/Q50</f>
        <v>0.84200000000000008</v>
      </c>
      <c r="U51" t="s">
        <v>30</v>
      </c>
      <c r="V51">
        <v>29.6</v>
      </c>
      <c r="W51">
        <f>V51/V50</f>
        <v>0.59200000000000008</v>
      </c>
      <c r="Z51">
        <v>79.2</v>
      </c>
      <c r="AA51">
        <v>15.8</v>
      </c>
      <c r="AB51">
        <v>20.8</v>
      </c>
    </row>
    <row r="52" spans="1:28" x14ac:dyDescent="0.25">
      <c r="A52" t="s">
        <v>31</v>
      </c>
      <c r="B52">
        <v>17.45</v>
      </c>
      <c r="C52">
        <f>B52/B50</f>
        <v>0.34899999999999998</v>
      </c>
      <c r="F52" t="s">
        <v>31</v>
      </c>
      <c r="G52">
        <v>7.9</v>
      </c>
      <c r="H52">
        <f>G52/G50</f>
        <v>0.158</v>
      </c>
      <c r="K52" t="s">
        <v>31</v>
      </c>
      <c r="L52">
        <v>7.5</v>
      </c>
      <c r="M52">
        <f>L52/L50</f>
        <v>0.15</v>
      </c>
      <c r="P52" t="s">
        <v>31</v>
      </c>
      <c r="Q52">
        <v>2.1</v>
      </c>
      <c r="R52">
        <f>Q52/Q50</f>
        <v>4.2000000000000003E-2</v>
      </c>
      <c r="U52" t="s">
        <v>31</v>
      </c>
      <c r="V52">
        <v>17.8</v>
      </c>
      <c r="W52">
        <f>V52/V50</f>
        <v>0.35600000000000004</v>
      </c>
      <c r="Z52">
        <v>78</v>
      </c>
      <c r="AA52">
        <v>15</v>
      </c>
      <c r="AB52">
        <v>22</v>
      </c>
    </row>
    <row r="53" spans="1:28" x14ac:dyDescent="0.25">
      <c r="A53" t="s">
        <v>32</v>
      </c>
      <c r="B53">
        <v>24.95</v>
      </c>
      <c r="C53">
        <f>B53/B50</f>
        <v>0.499</v>
      </c>
      <c r="F53" t="s">
        <v>32</v>
      </c>
      <c r="G53">
        <v>10.4</v>
      </c>
      <c r="H53">
        <f>G53/G50</f>
        <v>0.20800000000000002</v>
      </c>
      <c r="K53" t="s">
        <v>32</v>
      </c>
      <c r="L53">
        <v>11</v>
      </c>
      <c r="M53">
        <f>L53/L50</f>
        <v>0.22</v>
      </c>
      <c r="P53" t="s">
        <v>32</v>
      </c>
      <c r="Q53">
        <v>7.9</v>
      </c>
      <c r="R53">
        <f>Q53/Q50</f>
        <v>0.158</v>
      </c>
      <c r="U53" t="s">
        <v>32</v>
      </c>
      <c r="V53">
        <v>20.399999999999999</v>
      </c>
      <c r="W53">
        <f>V53/V50</f>
        <v>0.40799999999999997</v>
      </c>
      <c r="Z53">
        <v>84.2</v>
      </c>
      <c r="AA53">
        <v>4.2</v>
      </c>
      <c r="AB53">
        <v>15.8</v>
      </c>
    </row>
    <row r="54" spans="1:28" x14ac:dyDescent="0.25">
      <c r="Z54">
        <v>59.2</v>
      </c>
      <c r="AA54">
        <v>35.6</v>
      </c>
      <c r="AB54">
        <v>40.799999999999997</v>
      </c>
    </row>
    <row r="55" spans="1:28" x14ac:dyDescent="0.25">
      <c r="Y55" t="s">
        <v>118</v>
      </c>
      <c r="Z55">
        <f>AVERAGE(Z50:Z54)</f>
        <v>70.14</v>
      </c>
      <c r="AA55">
        <f>AVERAGE(AA50:AA54)</f>
        <v>21.1</v>
      </c>
      <c r="AB55">
        <f>AVERAGE(AB50:AB54)</f>
        <v>29.860000000000003</v>
      </c>
    </row>
    <row r="56" spans="1:28" x14ac:dyDescent="0.25">
      <c r="Y56" t="s">
        <v>119</v>
      </c>
      <c r="Z56">
        <f>STDEV(Z50:Z54)</f>
        <v>14.687001055355056</v>
      </c>
      <c r="AA56">
        <f>STDEV(AA50:AA54)</f>
        <v>13.707662090962124</v>
      </c>
      <c r="AB56">
        <f>STDEV(AB50:AB54)</f>
        <v>14.687001055355033</v>
      </c>
    </row>
    <row r="63" spans="1:28" x14ac:dyDescent="0.25">
      <c r="A63" t="s">
        <v>123</v>
      </c>
      <c r="C63" t="s">
        <v>6</v>
      </c>
    </row>
    <row r="64" spans="1:28" x14ac:dyDescent="0.25">
      <c r="A64" t="s">
        <v>124</v>
      </c>
      <c r="C64" t="s">
        <v>58</v>
      </c>
    </row>
    <row r="65" spans="1:24" x14ac:dyDescent="0.25">
      <c r="A65" t="s">
        <v>125</v>
      </c>
      <c r="C65" t="s">
        <v>59</v>
      </c>
    </row>
    <row r="66" spans="1:24" x14ac:dyDescent="0.25">
      <c r="A66" t="s">
        <v>126</v>
      </c>
      <c r="C66" t="s">
        <v>60</v>
      </c>
    </row>
    <row r="67" spans="1:24" x14ac:dyDescent="0.25">
      <c r="A67" t="s">
        <v>1</v>
      </c>
      <c r="C67" s="1">
        <v>41370</v>
      </c>
    </row>
    <row r="68" spans="1:24" x14ac:dyDescent="0.25">
      <c r="A68" t="s">
        <v>57</v>
      </c>
    </row>
    <row r="70" spans="1:24" x14ac:dyDescent="0.25">
      <c r="A70" t="s">
        <v>127</v>
      </c>
    </row>
    <row r="71" spans="1:24" x14ac:dyDescent="0.25">
      <c r="A71" t="s">
        <v>128</v>
      </c>
      <c r="F71" t="s">
        <v>130</v>
      </c>
      <c r="K71" t="s">
        <v>131</v>
      </c>
      <c r="P71" t="s">
        <v>132</v>
      </c>
      <c r="U71" t="s">
        <v>133</v>
      </c>
    </row>
    <row r="73" spans="1:24" x14ac:dyDescent="0.25">
      <c r="A73" t="s">
        <v>129</v>
      </c>
      <c r="B73" t="s">
        <v>135</v>
      </c>
      <c r="D73" t="s">
        <v>15</v>
      </c>
      <c r="F73" t="s">
        <v>129</v>
      </c>
      <c r="G73" t="s">
        <v>135</v>
      </c>
      <c r="I73" t="s">
        <v>15</v>
      </c>
      <c r="K73" t="s">
        <v>129</v>
      </c>
      <c r="L73" t="s">
        <v>135</v>
      </c>
      <c r="N73" t="s">
        <v>15</v>
      </c>
      <c r="P73" t="s">
        <v>129</v>
      </c>
      <c r="Q73" t="s">
        <v>135</v>
      </c>
      <c r="S73" t="s">
        <v>15</v>
      </c>
      <c r="U73" t="s">
        <v>129</v>
      </c>
      <c r="V73" t="s">
        <v>135</v>
      </c>
      <c r="X73" t="s">
        <v>15</v>
      </c>
    </row>
    <row r="74" spans="1:24" x14ac:dyDescent="0.25">
      <c r="A74" t="s">
        <v>39</v>
      </c>
      <c r="B74">
        <v>0.2</v>
      </c>
      <c r="F74" t="s">
        <v>38</v>
      </c>
      <c r="G74">
        <v>1.1000000000000001</v>
      </c>
      <c r="K74" t="s">
        <v>134</v>
      </c>
      <c r="L74">
        <v>3.4</v>
      </c>
      <c r="P74" t="s">
        <v>95</v>
      </c>
      <c r="Q74">
        <v>1.4</v>
      </c>
      <c r="S74">
        <v>2</v>
      </c>
      <c r="U74" t="s">
        <v>134</v>
      </c>
      <c r="V74">
        <v>4.7</v>
      </c>
    </row>
    <row r="75" spans="1:24" x14ac:dyDescent="0.25">
      <c r="A75" t="s">
        <v>134</v>
      </c>
      <c r="B75">
        <v>1.5</v>
      </c>
      <c r="F75" t="s">
        <v>134</v>
      </c>
      <c r="G75">
        <v>1.1000000000000001</v>
      </c>
      <c r="K75" t="s">
        <v>95</v>
      </c>
      <c r="L75">
        <v>1.3</v>
      </c>
      <c r="P75" t="s">
        <v>134</v>
      </c>
      <c r="Q75">
        <v>4</v>
      </c>
      <c r="U75" t="s">
        <v>24</v>
      </c>
      <c r="V75">
        <v>0.5</v>
      </c>
    </row>
    <row r="76" spans="1:24" x14ac:dyDescent="0.25">
      <c r="A76" t="s">
        <v>20</v>
      </c>
      <c r="B76">
        <v>0.3</v>
      </c>
      <c r="F76" t="s">
        <v>20</v>
      </c>
      <c r="G76">
        <v>0.2</v>
      </c>
      <c r="K76" t="s">
        <v>134</v>
      </c>
      <c r="L76">
        <v>4.5999999999999996</v>
      </c>
      <c r="P76" t="s">
        <v>94</v>
      </c>
      <c r="Q76">
        <v>1.4</v>
      </c>
      <c r="U76" t="s">
        <v>95</v>
      </c>
      <c r="V76">
        <v>2.9</v>
      </c>
      <c r="X76">
        <v>2</v>
      </c>
    </row>
    <row r="77" spans="1:24" x14ac:dyDescent="0.25">
      <c r="A77" t="s">
        <v>134</v>
      </c>
      <c r="B77">
        <v>12.2</v>
      </c>
      <c r="F77" t="s">
        <v>134</v>
      </c>
      <c r="G77">
        <v>4.0999999999999996</v>
      </c>
      <c r="K77" s="2" t="s">
        <v>38</v>
      </c>
      <c r="L77">
        <v>1</v>
      </c>
      <c r="P77" t="s">
        <v>134</v>
      </c>
      <c r="Q77">
        <v>0.8</v>
      </c>
      <c r="U77" t="s">
        <v>61</v>
      </c>
      <c r="V77">
        <v>1.6</v>
      </c>
    </row>
    <row r="78" spans="1:24" x14ac:dyDescent="0.25">
      <c r="A78" t="s">
        <v>50</v>
      </c>
      <c r="B78">
        <v>1.3</v>
      </c>
      <c r="F78" t="s">
        <v>20</v>
      </c>
      <c r="G78">
        <v>0.4</v>
      </c>
      <c r="K78" t="s">
        <v>134</v>
      </c>
      <c r="L78">
        <v>0.9</v>
      </c>
      <c r="P78" t="s">
        <v>94</v>
      </c>
      <c r="Q78">
        <v>1</v>
      </c>
      <c r="U78" t="s">
        <v>134</v>
      </c>
      <c r="V78">
        <v>1.9</v>
      </c>
    </row>
    <row r="79" spans="1:24" x14ac:dyDescent="0.25">
      <c r="A79" t="s">
        <v>134</v>
      </c>
      <c r="B79">
        <v>2.2000000000000002</v>
      </c>
      <c r="F79" t="s">
        <v>134</v>
      </c>
      <c r="G79">
        <v>10</v>
      </c>
      <c r="K79" t="s">
        <v>61</v>
      </c>
      <c r="L79">
        <v>1.6</v>
      </c>
      <c r="P79" t="s">
        <v>134</v>
      </c>
      <c r="Q79">
        <v>12.9</v>
      </c>
      <c r="U79" s="2" t="s">
        <v>38</v>
      </c>
      <c r="V79">
        <v>0.5</v>
      </c>
    </row>
    <row r="80" spans="1:24" x14ac:dyDescent="0.25">
      <c r="A80" t="s">
        <v>50</v>
      </c>
      <c r="B80">
        <v>0.5</v>
      </c>
      <c r="F80" t="s">
        <v>94</v>
      </c>
      <c r="G80">
        <v>3.7</v>
      </c>
      <c r="K80" t="s">
        <v>94</v>
      </c>
      <c r="L80">
        <v>2.5</v>
      </c>
      <c r="P80" t="s">
        <v>52</v>
      </c>
      <c r="Q80">
        <v>0.1</v>
      </c>
      <c r="U80" t="s">
        <v>134</v>
      </c>
      <c r="V80">
        <v>2.5</v>
      </c>
    </row>
    <row r="81" spans="1:24" x14ac:dyDescent="0.25">
      <c r="A81" t="s">
        <v>134</v>
      </c>
      <c r="B81">
        <v>0.2</v>
      </c>
      <c r="F81" s="2" t="s">
        <v>38</v>
      </c>
      <c r="G81">
        <v>0.5</v>
      </c>
      <c r="K81" t="s">
        <v>134</v>
      </c>
      <c r="L81">
        <v>1.1000000000000001</v>
      </c>
      <c r="P81" t="s">
        <v>134</v>
      </c>
      <c r="Q81">
        <v>3</v>
      </c>
      <c r="U81" t="s">
        <v>97</v>
      </c>
      <c r="V81">
        <v>0.2</v>
      </c>
    </row>
    <row r="82" spans="1:24" x14ac:dyDescent="0.25">
      <c r="A82" t="s">
        <v>20</v>
      </c>
      <c r="B82">
        <v>0.6</v>
      </c>
      <c r="F82" t="s">
        <v>134</v>
      </c>
      <c r="G82">
        <v>1</v>
      </c>
      <c r="K82" t="s">
        <v>95</v>
      </c>
      <c r="L82">
        <v>0.3</v>
      </c>
      <c r="P82" t="s">
        <v>52</v>
      </c>
      <c r="Q82">
        <v>0.2</v>
      </c>
      <c r="U82" t="s">
        <v>134</v>
      </c>
      <c r="V82">
        <v>2.8</v>
      </c>
    </row>
    <row r="83" spans="1:24" x14ac:dyDescent="0.25">
      <c r="A83" t="s">
        <v>134</v>
      </c>
      <c r="B83">
        <v>0.8</v>
      </c>
      <c r="F83" s="2" t="s">
        <v>38</v>
      </c>
      <c r="G83">
        <v>0.3</v>
      </c>
      <c r="K83" t="s">
        <v>134</v>
      </c>
      <c r="L83">
        <v>5.6</v>
      </c>
      <c r="P83" t="s">
        <v>134</v>
      </c>
      <c r="Q83">
        <v>0.7</v>
      </c>
      <c r="U83" t="s">
        <v>95</v>
      </c>
      <c r="V83">
        <v>0.7</v>
      </c>
    </row>
    <row r="84" spans="1:24" x14ac:dyDescent="0.25">
      <c r="A84" s="2" t="s">
        <v>38</v>
      </c>
      <c r="B84">
        <v>0.4</v>
      </c>
      <c r="F84" t="s">
        <v>134</v>
      </c>
      <c r="G84">
        <v>3.2</v>
      </c>
      <c r="K84" t="s">
        <v>95</v>
      </c>
      <c r="L84">
        <v>0.5</v>
      </c>
      <c r="P84" t="s">
        <v>52</v>
      </c>
      <c r="Q84">
        <v>0.4</v>
      </c>
      <c r="U84" t="s">
        <v>134</v>
      </c>
      <c r="V84">
        <v>0.5</v>
      </c>
    </row>
    <row r="85" spans="1:24" x14ac:dyDescent="0.25">
      <c r="A85" t="s">
        <v>134</v>
      </c>
      <c r="B85">
        <v>0.5</v>
      </c>
      <c r="F85" t="s">
        <v>38</v>
      </c>
      <c r="G85">
        <v>0.1</v>
      </c>
      <c r="K85" t="s">
        <v>134</v>
      </c>
      <c r="L85">
        <v>0.6</v>
      </c>
      <c r="P85" t="s">
        <v>134</v>
      </c>
      <c r="Q85">
        <v>2.2000000000000002</v>
      </c>
      <c r="U85" t="s">
        <v>94</v>
      </c>
      <c r="V85">
        <v>1.4</v>
      </c>
    </row>
    <row r="86" spans="1:24" x14ac:dyDescent="0.25">
      <c r="A86" t="s">
        <v>20</v>
      </c>
      <c r="B86">
        <v>0.6</v>
      </c>
      <c r="F86" t="s">
        <v>134</v>
      </c>
      <c r="G86">
        <v>2.2999999999999998</v>
      </c>
      <c r="K86" t="s">
        <v>41</v>
      </c>
      <c r="L86">
        <v>0.6</v>
      </c>
      <c r="P86" t="s">
        <v>98</v>
      </c>
      <c r="Q86">
        <v>0.9</v>
      </c>
      <c r="U86" t="s">
        <v>134</v>
      </c>
      <c r="V86">
        <v>6.6</v>
      </c>
    </row>
    <row r="87" spans="1:24" x14ac:dyDescent="0.25">
      <c r="A87" t="s">
        <v>134</v>
      </c>
      <c r="B87">
        <v>3.8</v>
      </c>
      <c r="F87" s="2" t="s">
        <v>38</v>
      </c>
      <c r="G87">
        <v>0.4</v>
      </c>
      <c r="K87" t="s">
        <v>134</v>
      </c>
      <c r="L87">
        <v>5.0999999999999996</v>
      </c>
      <c r="P87" t="s">
        <v>134</v>
      </c>
      <c r="Q87">
        <v>2.1</v>
      </c>
      <c r="U87" t="s">
        <v>97</v>
      </c>
      <c r="V87">
        <v>0.2</v>
      </c>
    </row>
    <row r="88" spans="1:24" x14ac:dyDescent="0.25">
      <c r="A88" s="2" t="s">
        <v>38</v>
      </c>
      <c r="B88">
        <v>1.1000000000000001</v>
      </c>
      <c r="F88" t="s">
        <v>134</v>
      </c>
      <c r="G88">
        <v>4.5</v>
      </c>
      <c r="K88" t="s">
        <v>61</v>
      </c>
      <c r="L88">
        <v>2.6</v>
      </c>
      <c r="N88">
        <v>2</v>
      </c>
      <c r="P88" t="s">
        <v>94</v>
      </c>
      <c r="Q88">
        <v>1</v>
      </c>
      <c r="U88" t="s">
        <v>134</v>
      </c>
      <c r="V88">
        <v>0.6</v>
      </c>
    </row>
    <row r="89" spans="1:24" x14ac:dyDescent="0.25">
      <c r="A89" t="s">
        <v>134</v>
      </c>
      <c r="B89">
        <v>5.4</v>
      </c>
      <c r="F89" t="s">
        <v>94</v>
      </c>
      <c r="G89">
        <v>4.2</v>
      </c>
      <c r="K89" t="s">
        <v>50</v>
      </c>
      <c r="L89">
        <v>1.9</v>
      </c>
      <c r="P89" t="s">
        <v>134</v>
      </c>
      <c r="Q89">
        <v>3.1</v>
      </c>
      <c r="U89" t="s">
        <v>20</v>
      </c>
      <c r="V89">
        <v>0.4</v>
      </c>
    </row>
    <row r="90" spans="1:24" x14ac:dyDescent="0.25">
      <c r="A90" t="s">
        <v>52</v>
      </c>
      <c r="B90">
        <v>0.4</v>
      </c>
      <c r="F90" s="2" t="s">
        <v>38</v>
      </c>
      <c r="G90">
        <v>2.2000000000000002</v>
      </c>
      <c r="K90" t="s">
        <v>95</v>
      </c>
      <c r="L90">
        <v>1.5</v>
      </c>
      <c r="P90" t="s">
        <v>94</v>
      </c>
      <c r="Q90">
        <v>0.7</v>
      </c>
      <c r="U90" t="s">
        <v>134</v>
      </c>
      <c r="V90">
        <v>1.8</v>
      </c>
    </row>
    <row r="91" spans="1:24" x14ac:dyDescent="0.25">
      <c r="A91" t="s">
        <v>134</v>
      </c>
      <c r="B91">
        <v>3</v>
      </c>
      <c r="F91" t="s">
        <v>41</v>
      </c>
      <c r="G91">
        <v>0.4</v>
      </c>
      <c r="K91" t="s">
        <v>134</v>
      </c>
      <c r="L91">
        <v>1.4</v>
      </c>
      <c r="P91" t="s">
        <v>134</v>
      </c>
      <c r="Q91">
        <v>7.5</v>
      </c>
      <c r="U91" t="s">
        <v>20</v>
      </c>
      <c r="V91">
        <v>1</v>
      </c>
      <c r="X91">
        <v>2</v>
      </c>
    </row>
    <row r="92" spans="1:24" x14ac:dyDescent="0.25">
      <c r="A92" t="s">
        <v>52</v>
      </c>
      <c r="B92">
        <v>0.3</v>
      </c>
      <c r="F92" t="s">
        <v>134</v>
      </c>
      <c r="G92">
        <v>1</v>
      </c>
      <c r="K92" t="s">
        <v>94</v>
      </c>
      <c r="L92">
        <v>5.8</v>
      </c>
      <c r="P92" t="s">
        <v>97</v>
      </c>
      <c r="Q92">
        <v>0.2</v>
      </c>
      <c r="U92" t="s">
        <v>134</v>
      </c>
      <c r="V92">
        <v>3.5</v>
      </c>
    </row>
    <row r="93" spans="1:24" x14ac:dyDescent="0.25">
      <c r="A93" t="s">
        <v>134</v>
      </c>
      <c r="B93">
        <v>5.7</v>
      </c>
      <c r="F93" s="2" t="s">
        <v>38</v>
      </c>
      <c r="G93">
        <v>2.9</v>
      </c>
      <c r="I93">
        <v>2</v>
      </c>
      <c r="K93" t="s">
        <v>134</v>
      </c>
      <c r="L93">
        <v>2.7</v>
      </c>
      <c r="P93" t="s">
        <v>134</v>
      </c>
      <c r="Q93">
        <v>6.4</v>
      </c>
      <c r="U93" t="s">
        <v>50</v>
      </c>
      <c r="V93">
        <v>1.2</v>
      </c>
    </row>
    <row r="94" spans="1:24" x14ac:dyDescent="0.25">
      <c r="A94" t="s">
        <v>95</v>
      </c>
      <c r="B94">
        <v>0.4</v>
      </c>
      <c r="F94" t="s">
        <v>134</v>
      </c>
      <c r="G94">
        <v>0.9</v>
      </c>
      <c r="K94" t="s">
        <v>94</v>
      </c>
      <c r="L94">
        <v>1.1000000000000001</v>
      </c>
      <c r="Q94">
        <f>SUM(Q74:Q93)</f>
        <v>50</v>
      </c>
      <c r="U94" t="s">
        <v>134</v>
      </c>
      <c r="V94">
        <v>1.6</v>
      </c>
    </row>
    <row r="95" spans="1:24" x14ac:dyDescent="0.25">
      <c r="A95" t="s">
        <v>134</v>
      </c>
      <c r="B95">
        <v>3.1</v>
      </c>
      <c r="F95" s="2" t="s">
        <v>38</v>
      </c>
      <c r="G95">
        <v>0.6</v>
      </c>
      <c r="K95" t="s">
        <v>134</v>
      </c>
      <c r="L95">
        <v>3.9</v>
      </c>
      <c r="U95" t="s">
        <v>97</v>
      </c>
      <c r="V95">
        <v>0.4</v>
      </c>
    </row>
    <row r="96" spans="1:24" x14ac:dyDescent="0.25">
      <c r="A96" s="2" t="s">
        <v>38</v>
      </c>
      <c r="B96">
        <v>1</v>
      </c>
      <c r="F96" t="s">
        <v>134</v>
      </c>
      <c r="G96">
        <v>4.9000000000000004</v>
      </c>
      <c r="L96">
        <f>SUM(L74:L95)</f>
        <v>50.000000000000007</v>
      </c>
      <c r="U96" t="s">
        <v>134</v>
      </c>
      <c r="V96">
        <v>2.1</v>
      </c>
    </row>
    <row r="97" spans="1:28" x14ac:dyDescent="0.25">
      <c r="A97" t="s">
        <v>134</v>
      </c>
      <c r="B97">
        <v>4.5</v>
      </c>
      <c r="G97">
        <f>SUM(G74:G96)</f>
        <v>50</v>
      </c>
      <c r="U97" t="s">
        <v>39</v>
      </c>
      <c r="V97">
        <v>0.1</v>
      </c>
    </row>
    <row r="98" spans="1:28" x14ac:dyDescent="0.25">
      <c r="B98">
        <f>SUM(B74:B97)</f>
        <v>50</v>
      </c>
      <c r="U98" t="s">
        <v>20</v>
      </c>
      <c r="V98">
        <v>1.8</v>
      </c>
      <c r="X98">
        <v>2</v>
      </c>
    </row>
    <row r="99" spans="1:28" x14ac:dyDescent="0.25">
      <c r="U99" t="s">
        <v>134</v>
      </c>
      <c r="V99">
        <v>0.8</v>
      </c>
    </row>
    <row r="100" spans="1:28" x14ac:dyDescent="0.25">
      <c r="U100" t="s">
        <v>61</v>
      </c>
      <c r="V100">
        <v>1.3</v>
      </c>
    </row>
    <row r="101" spans="1:28" x14ac:dyDescent="0.25">
      <c r="U101" t="s">
        <v>134</v>
      </c>
      <c r="V101">
        <v>2.9</v>
      </c>
    </row>
    <row r="102" spans="1:28" x14ac:dyDescent="0.25">
      <c r="U102" t="s">
        <v>52</v>
      </c>
      <c r="V102">
        <v>0.1</v>
      </c>
    </row>
    <row r="103" spans="1:28" x14ac:dyDescent="0.25">
      <c r="U103" t="s">
        <v>134</v>
      </c>
      <c r="V103">
        <v>3.4</v>
      </c>
    </row>
    <row r="104" spans="1:28" x14ac:dyDescent="0.25">
      <c r="V104">
        <f>SUM(V74:V103)</f>
        <v>49.999999999999993</v>
      </c>
    </row>
    <row r="105" spans="1:28" x14ac:dyDescent="0.25">
      <c r="A105" t="s">
        <v>28</v>
      </c>
    </row>
    <row r="106" spans="1:28" x14ac:dyDescent="0.25">
      <c r="Z106" t="s">
        <v>30</v>
      </c>
      <c r="AA106" t="s">
        <v>31</v>
      </c>
      <c r="AB106" t="s">
        <v>8</v>
      </c>
    </row>
    <row r="107" spans="1:28" x14ac:dyDescent="0.25">
      <c r="A107" t="s">
        <v>29</v>
      </c>
      <c r="B107">
        <v>50</v>
      </c>
      <c r="F107" t="s">
        <v>29</v>
      </c>
      <c r="G107">
        <v>50</v>
      </c>
      <c r="K107" t="s">
        <v>29</v>
      </c>
      <c r="L107">
        <v>50</v>
      </c>
      <c r="P107" t="s">
        <v>29</v>
      </c>
      <c r="Q107">
        <v>50</v>
      </c>
      <c r="U107" t="s">
        <v>29</v>
      </c>
      <c r="V107">
        <v>50</v>
      </c>
      <c r="Z107">
        <v>85.8</v>
      </c>
      <c r="AA107">
        <v>3</v>
      </c>
      <c r="AB107">
        <v>14.2</v>
      </c>
    </row>
    <row r="108" spans="1:28" x14ac:dyDescent="0.25">
      <c r="A108" t="s">
        <v>30</v>
      </c>
      <c r="B108">
        <v>42.9</v>
      </c>
      <c r="C108">
        <f>B108/B107</f>
        <v>0.85799999999999998</v>
      </c>
      <c r="F108" t="s">
        <v>30</v>
      </c>
      <c r="G108">
        <v>33</v>
      </c>
      <c r="H108">
        <f>G108/G107</f>
        <v>0.66</v>
      </c>
      <c r="K108" t="s">
        <v>30</v>
      </c>
      <c r="L108">
        <v>29.3</v>
      </c>
      <c r="M108">
        <f>L108/L107</f>
        <v>0.58599999999999997</v>
      </c>
      <c r="P108" t="s">
        <v>30</v>
      </c>
      <c r="Q108">
        <v>42.7</v>
      </c>
      <c r="R108">
        <f>Q108/Q107</f>
        <v>0.85400000000000009</v>
      </c>
      <c r="U108" t="s">
        <v>30</v>
      </c>
      <c r="V108">
        <v>35.700000000000003</v>
      </c>
      <c r="W108">
        <f>V108/V107</f>
        <v>0.71400000000000008</v>
      </c>
      <c r="Z108">
        <v>66</v>
      </c>
      <c r="AA108">
        <v>1.2</v>
      </c>
      <c r="AB108">
        <v>34</v>
      </c>
    </row>
    <row r="109" spans="1:28" x14ac:dyDescent="0.25">
      <c r="A109" t="s">
        <v>31</v>
      </c>
      <c r="B109">
        <v>1.5</v>
      </c>
      <c r="C109">
        <f>B109/B107</f>
        <v>0.03</v>
      </c>
      <c r="F109" t="s">
        <v>31</v>
      </c>
      <c r="G109">
        <v>0.6</v>
      </c>
      <c r="H109">
        <f>G109/G107</f>
        <v>1.2E-2</v>
      </c>
      <c r="K109" t="s">
        <v>31</v>
      </c>
      <c r="L109">
        <v>0</v>
      </c>
      <c r="M109">
        <f>L109/L107</f>
        <v>0</v>
      </c>
      <c r="P109" t="s">
        <v>31</v>
      </c>
      <c r="Q109">
        <v>0</v>
      </c>
      <c r="R109">
        <f>Q109/Q107</f>
        <v>0</v>
      </c>
      <c r="U109" t="s">
        <v>31</v>
      </c>
      <c r="V109">
        <v>3.2</v>
      </c>
      <c r="W109">
        <f>V109/V107</f>
        <v>6.4000000000000001E-2</v>
      </c>
      <c r="Z109">
        <v>58.6</v>
      </c>
      <c r="AA109">
        <v>0</v>
      </c>
      <c r="AB109">
        <v>41.4</v>
      </c>
    </row>
    <row r="110" spans="1:28" x14ac:dyDescent="0.25">
      <c r="A110" t="s">
        <v>32</v>
      </c>
      <c r="B110">
        <v>7.1</v>
      </c>
      <c r="C110">
        <f>B110/B107</f>
        <v>0.14199999999999999</v>
      </c>
      <c r="F110" t="s">
        <v>32</v>
      </c>
      <c r="G110">
        <v>17</v>
      </c>
      <c r="H110">
        <f>G110/G107</f>
        <v>0.34</v>
      </c>
      <c r="K110" t="s">
        <v>32</v>
      </c>
      <c r="L110">
        <v>20.7</v>
      </c>
      <c r="M110">
        <f>L110/L107</f>
        <v>0.41399999999999998</v>
      </c>
      <c r="P110" t="s">
        <v>32</v>
      </c>
      <c r="Q110">
        <v>7.3</v>
      </c>
      <c r="R110">
        <f>Q110/Q107</f>
        <v>0.14599999999999999</v>
      </c>
      <c r="U110" t="s">
        <v>32</v>
      </c>
      <c r="V110">
        <v>14.3</v>
      </c>
      <c r="W110">
        <f>V110/V107</f>
        <v>0.28600000000000003</v>
      </c>
      <c r="Z110">
        <v>85.4</v>
      </c>
      <c r="AA110">
        <v>0</v>
      </c>
      <c r="AB110">
        <v>14.6</v>
      </c>
    </row>
    <row r="111" spans="1:28" x14ac:dyDescent="0.25">
      <c r="Z111">
        <v>71.400000000000006</v>
      </c>
      <c r="AA111">
        <v>6.4</v>
      </c>
      <c r="AB111">
        <v>28.6</v>
      </c>
    </row>
    <row r="112" spans="1:28" x14ac:dyDescent="0.25">
      <c r="Y112" t="s">
        <v>118</v>
      </c>
      <c r="Z112">
        <f>AVERAGE(Z107:Z111)</f>
        <v>73.440000000000012</v>
      </c>
      <c r="AA112">
        <f>AVERAGE(AA107:AA111)</f>
        <v>2.12</v>
      </c>
      <c r="AB112">
        <f>AVERAGE(AB107:AB111)</f>
        <v>26.559999999999995</v>
      </c>
    </row>
    <row r="113" spans="25:28" x14ac:dyDescent="0.25">
      <c r="Y113" t="s">
        <v>9</v>
      </c>
      <c r="Z113">
        <f>STDEV(Z107:Z111)</f>
        <v>11.995332425572832</v>
      </c>
      <c r="AA113">
        <f>STDEV(AA107:AA111)</f>
        <v>2.6892378102354577</v>
      </c>
      <c r="AB113">
        <f>STDEV(AB107:AB111)</f>
        <v>11.995332425572874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"/>
  <sheetViews>
    <sheetView workbookViewId="0">
      <selection activeCell="Z101" sqref="Z101:AB101"/>
    </sheetView>
  </sheetViews>
  <sheetFormatPr baseColWidth="10" defaultRowHeight="15" x14ac:dyDescent="0.25"/>
  <sheetData>
    <row r="1" spans="1:24" x14ac:dyDescent="0.25">
      <c r="A1" t="s">
        <v>123</v>
      </c>
      <c r="C1" t="s">
        <v>62</v>
      </c>
    </row>
    <row r="2" spans="1:24" x14ac:dyDescent="0.25">
      <c r="A2" t="s">
        <v>124</v>
      </c>
      <c r="C2" t="s">
        <v>63</v>
      </c>
    </row>
    <row r="3" spans="1:24" x14ac:dyDescent="0.25">
      <c r="A3" t="s">
        <v>125</v>
      </c>
      <c r="C3" t="s">
        <v>64</v>
      </c>
    </row>
    <row r="4" spans="1:24" x14ac:dyDescent="0.25">
      <c r="A4" t="s">
        <v>126</v>
      </c>
      <c r="C4" t="s">
        <v>65</v>
      </c>
    </row>
    <row r="5" spans="1:24" x14ac:dyDescent="0.25">
      <c r="A5" t="s">
        <v>1</v>
      </c>
      <c r="C5" s="1">
        <v>41321</v>
      </c>
    </row>
    <row r="6" spans="1:24" x14ac:dyDescent="0.25">
      <c r="A6" t="s">
        <v>116</v>
      </c>
    </row>
    <row r="8" spans="1:24" x14ac:dyDescent="0.25">
      <c r="A8" t="s">
        <v>127</v>
      </c>
    </row>
    <row r="9" spans="1:24" x14ac:dyDescent="0.25">
      <c r="A9" t="s">
        <v>128</v>
      </c>
      <c r="F9" t="s">
        <v>130</v>
      </c>
      <c r="K9" t="s">
        <v>131</v>
      </c>
      <c r="P9" t="s">
        <v>132</v>
      </c>
      <c r="U9" t="s">
        <v>133</v>
      </c>
    </row>
    <row r="11" spans="1:24" x14ac:dyDescent="0.25">
      <c r="A11" t="s">
        <v>129</v>
      </c>
      <c r="B11" t="s">
        <v>135</v>
      </c>
      <c r="D11" t="s">
        <v>15</v>
      </c>
      <c r="F11" t="s">
        <v>129</v>
      </c>
      <c r="G11" t="s">
        <v>135</v>
      </c>
      <c r="I11" t="s">
        <v>15</v>
      </c>
      <c r="K11" t="s">
        <v>129</v>
      </c>
      <c r="L11" t="s">
        <v>135</v>
      </c>
      <c r="N11" t="s">
        <v>15</v>
      </c>
      <c r="P11" t="s">
        <v>129</v>
      </c>
      <c r="Q11" t="s">
        <v>135</v>
      </c>
      <c r="S11" t="s">
        <v>15</v>
      </c>
      <c r="U11" t="s">
        <v>129</v>
      </c>
      <c r="V11" t="s">
        <v>135</v>
      </c>
      <c r="X11" t="s">
        <v>15</v>
      </c>
    </row>
    <row r="12" spans="1:24" x14ac:dyDescent="0.25">
      <c r="A12" t="s">
        <v>134</v>
      </c>
      <c r="B12">
        <v>8.1999999999999993</v>
      </c>
      <c r="F12" t="s">
        <v>20</v>
      </c>
      <c r="G12">
        <v>0.3</v>
      </c>
      <c r="K12" t="s">
        <v>134</v>
      </c>
      <c r="L12">
        <v>6</v>
      </c>
      <c r="P12" t="s">
        <v>134</v>
      </c>
      <c r="Q12">
        <v>1.9</v>
      </c>
      <c r="U12" t="s">
        <v>134</v>
      </c>
      <c r="V12">
        <v>6.4</v>
      </c>
    </row>
    <row r="13" spans="1:24" x14ac:dyDescent="0.25">
      <c r="A13" t="s">
        <v>20</v>
      </c>
      <c r="B13">
        <v>0.7</v>
      </c>
      <c r="D13">
        <v>2</v>
      </c>
      <c r="F13" t="s">
        <v>134</v>
      </c>
      <c r="G13">
        <v>0.5</v>
      </c>
      <c r="K13" t="s">
        <v>20</v>
      </c>
      <c r="L13">
        <v>0.4</v>
      </c>
      <c r="P13" t="s">
        <v>20</v>
      </c>
      <c r="Q13">
        <v>0.3</v>
      </c>
      <c r="U13" t="s">
        <v>20</v>
      </c>
      <c r="V13">
        <v>0.3</v>
      </c>
    </row>
    <row r="14" spans="1:24" x14ac:dyDescent="0.25">
      <c r="A14" t="s">
        <v>134</v>
      </c>
      <c r="B14">
        <v>7.6</v>
      </c>
      <c r="F14" t="s">
        <v>16</v>
      </c>
      <c r="G14">
        <v>2.4</v>
      </c>
      <c r="K14" t="s">
        <v>134</v>
      </c>
      <c r="L14">
        <v>1.7</v>
      </c>
      <c r="P14" t="s">
        <v>134</v>
      </c>
      <c r="Q14">
        <v>4.3</v>
      </c>
      <c r="U14" t="s">
        <v>134</v>
      </c>
      <c r="V14">
        <v>0.6</v>
      </c>
    </row>
    <row r="15" spans="1:24" x14ac:dyDescent="0.25">
      <c r="A15" t="s">
        <v>20</v>
      </c>
      <c r="B15">
        <v>0.4</v>
      </c>
      <c r="F15" t="s">
        <v>134</v>
      </c>
      <c r="G15">
        <v>2.5</v>
      </c>
      <c r="K15" t="s">
        <v>20</v>
      </c>
      <c r="L15">
        <v>0.2</v>
      </c>
      <c r="N15">
        <v>2</v>
      </c>
      <c r="P15" t="s">
        <v>20</v>
      </c>
      <c r="Q15">
        <v>0.1</v>
      </c>
      <c r="U15" t="s">
        <v>20</v>
      </c>
      <c r="V15">
        <v>0.2</v>
      </c>
    </row>
    <row r="16" spans="1:24" x14ac:dyDescent="0.25">
      <c r="A16" t="s">
        <v>134</v>
      </c>
      <c r="B16">
        <v>13.4</v>
      </c>
      <c r="F16" t="s">
        <v>20</v>
      </c>
      <c r="G16">
        <v>0.4</v>
      </c>
      <c r="K16" t="s">
        <v>66</v>
      </c>
      <c r="L16">
        <v>3.9</v>
      </c>
      <c r="P16" t="s">
        <v>134</v>
      </c>
      <c r="Q16">
        <v>8.8000000000000007</v>
      </c>
      <c r="U16" t="s">
        <v>134</v>
      </c>
      <c r="V16">
        <v>4.7</v>
      </c>
    </row>
    <row r="17" spans="1:22" x14ac:dyDescent="0.25">
      <c r="A17" t="s">
        <v>20</v>
      </c>
      <c r="B17">
        <v>0.6</v>
      </c>
      <c r="F17" t="s">
        <v>134</v>
      </c>
      <c r="G17">
        <v>3.7</v>
      </c>
      <c r="K17" t="s">
        <v>134</v>
      </c>
      <c r="L17">
        <v>0.5</v>
      </c>
      <c r="P17" t="s">
        <v>20</v>
      </c>
      <c r="Q17">
        <v>1.2</v>
      </c>
      <c r="S17">
        <v>3</v>
      </c>
      <c r="U17" t="s">
        <v>20</v>
      </c>
      <c r="V17">
        <v>0.2</v>
      </c>
    </row>
    <row r="18" spans="1:22" x14ac:dyDescent="0.25">
      <c r="A18" t="s">
        <v>134</v>
      </c>
      <c r="B18">
        <v>0.5</v>
      </c>
      <c r="F18" t="s">
        <v>20</v>
      </c>
      <c r="G18">
        <v>0.2</v>
      </c>
      <c r="K18" t="s">
        <v>20</v>
      </c>
      <c r="L18">
        <v>0.4</v>
      </c>
      <c r="P18" t="s">
        <v>134</v>
      </c>
      <c r="Q18">
        <v>0.8</v>
      </c>
      <c r="U18" t="s">
        <v>134</v>
      </c>
      <c r="V18">
        <v>3.5</v>
      </c>
    </row>
    <row r="19" spans="1:22" x14ac:dyDescent="0.25">
      <c r="A19" t="s">
        <v>20</v>
      </c>
      <c r="B19">
        <v>0.3</v>
      </c>
      <c r="F19" t="s">
        <v>134</v>
      </c>
      <c r="G19">
        <v>0.6</v>
      </c>
      <c r="K19" t="s">
        <v>134</v>
      </c>
      <c r="L19">
        <v>5.0999999999999996</v>
      </c>
      <c r="P19" t="s">
        <v>20</v>
      </c>
      <c r="Q19">
        <v>0.3</v>
      </c>
      <c r="U19" t="s">
        <v>66</v>
      </c>
      <c r="V19">
        <v>0.1</v>
      </c>
    </row>
    <row r="20" spans="1:22" x14ac:dyDescent="0.25">
      <c r="A20" t="s">
        <v>134</v>
      </c>
      <c r="B20">
        <v>1.2</v>
      </c>
      <c r="F20" t="s">
        <v>20</v>
      </c>
      <c r="G20">
        <v>0.5</v>
      </c>
      <c r="K20" t="s">
        <v>20</v>
      </c>
      <c r="L20">
        <v>0.4</v>
      </c>
      <c r="P20" t="s">
        <v>134</v>
      </c>
      <c r="Q20">
        <v>8.3000000000000007</v>
      </c>
      <c r="U20" t="s">
        <v>134</v>
      </c>
      <c r="V20">
        <v>2.8</v>
      </c>
    </row>
    <row r="21" spans="1:22" x14ac:dyDescent="0.25">
      <c r="A21" t="s">
        <v>20</v>
      </c>
      <c r="B21">
        <v>0.4</v>
      </c>
      <c r="F21" t="s">
        <v>134</v>
      </c>
      <c r="G21">
        <v>0.9</v>
      </c>
      <c r="K21" t="s">
        <v>134</v>
      </c>
      <c r="L21">
        <v>10.199999999999999</v>
      </c>
      <c r="P21" t="s">
        <v>20</v>
      </c>
      <c r="Q21">
        <v>0.2</v>
      </c>
      <c r="U21" t="s">
        <v>66</v>
      </c>
      <c r="V21">
        <v>0.6</v>
      </c>
    </row>
    <row r="22" spans="1:22" x14ac:dyDescent="0.25">
      <c r="A22" t="s">
        <v>134</v>
      </c>
      <c r="B22">
        <v>8.5</v>
      </c>
      <c r="F22" t="s">
        <v>20</v>
      </c>
      <c r="G22">
        <v>0.1</v>
      </c>
      <c r="K22" t="s">
        <v>20</v>
      </c>
      <c r="L22">
        <v>0.4</v>
      </c>
      <c r="P22" t="s">
        <v>134</v>
      </c>
      <c r="Q22">
        <v>0.2</v>
      </c>
      <c r="U22" t="s">
        <v>134</v>
      </c>
      <c r="V22">
        <v>5.4</v>
      </c>
    </row>
    <row r="23" spans="1:22" x14ac:dyDescent="0.25">
      <c r="A23" t="s">
        <v>20</v>
      </c>
      <c r="B23">
        <v>0.2</v>
      </c>
      <c r="F23" t="s">
        <v>134</v>
      </c>
      <c r="G23">
        <v>2.7</v>
      </c>
      <c r="K23" t="s">
        <v>134</v>
      </c>
      <c r="L23">
        <v>4.2</v>
      </c>
      <c r="P23" t="s">
        <v>20</v>
      </c>
      <c r="Q23">
        <v>0.2</v>
      </c>
      <c r="U23" t="s">
        <v>69</v>
      </c>
      <c r="V23">
        <v>0.6</v>
      </c>
    </row>
    <row r="24" spans="1:22" x14ac:dyDescent="0.25">
      <c r="A24" t="s">
        <v>134</v>
      </c>
      <c r="B24">
        <v>1.6</v>
      </c>
      <c r="F24" t="s">
        <v>20</v>
      </c>
      <c r="G24">
        <v>0.5</v>
      </c>
      <c r="K24" t="s">
        <v>66</v>
      </c>
      <c r="L24">
        <v>1.5</v>
      </c>
      <c r="P24" t="s">
        <v>134</v>
      </c>
      <c r="Q24">
        <v>0.2</v>
      </c>
      <c r="U24" t="s">
        <v>20</v>
      </c>
      <c r="V24">
        <v>0.6</v>
      </c>
    </row>
    <row r="25" spans="1:22" x14ac:dyDescent="0.25">
      <c r="A25" t="s">
        <v>20</v>
      </c>
      <c r="B25">
        <v>0.4</v>
      </c>
      <c r="F25" t="s">
        <v>134</v>
      </c>
      <c r="G25">
        <v>2.7</v>
      </c>
      <c r="K25" t="s">
        <v>134</v>
      </c>
      <c r="L25">
        <v>2.5</v>
      </c>
      <c r="P25" t="s">
        <v>20</v>
      </c>
      <c r="Q25">
        <v>0.2</v>
      </c>
      <c r="U25" t="s">
        <v>134</v>
      </c>
      <c r="V25">
        <v>2.1</v>
      </c>
    </row>
    <row r="26" spans="1:22" x14ac:dyDescent="0.25">
      <c r="A26" t="s">
        <v>134</v>
      </c>
      <c r="B26">
        <v>3.4</v>
      </c>
      <c r="F26" t="s">
        <v>20</v>
      </c>
      <c r="G26">
        <v>0.3</v>
      </c>
      <c r="K26" t="s">
        <v>66</v>
      </c>
      <c r="L26">
        <v>4.0999999999999996</v>
      </c>
      <c r="P26" t="s">
        <v>134</v>
      </c>
      <c r="Q26">
        <v>0.75</v>
      </c>
      <c r="U26" t="s">
        <v>20</v>
      </c>
      <c r="V26">
        <v>0.2</v>
      </c>
    </row>
    <row r="27" spans="1:22" x14ac:dyDescent="0.25">
      <c r="A27" t="s">
        <v>20</v>
      </c>
      <c r="B27">
        <v>0.6</v>
      </c>
      <c r="F27" t="s">
        <v>134</v>
      </c>
      <c r="G27">
        <v>2</v>
      </c>
      <c r="K27" t="s">
        <v>20</v>
      </c>
      <c r="L27">
        <v>0.5</v>
      </c>
      <c r="N27">
        <v>2</v>
      </c>
      <c r="P27" t="s">
        <v>20</v>
      </c>
      <c r="Q27">
        <v>0.25</v>
      </c>
      <c r="U27" t="s">
        <v>134</v>
      </c>
      <c r="V27">
        <v>1.2</v>
      </c>
    </row>
    <row r="28" spans="1:22" x14ac:dyDescent="0.25">
      <c r="A28" t="s">
        <v>134</v>
      </c>
      <c r="B28">
        <v>2</v>
      </c>
      <c r="F28" t="s">
        <v>20</v>
      </c>
      <c r="G28">
        <v>0.4</v>
      </c>
      <c r="K28" t="s">
        <v>134</v>
      </c>
      <c r="L28">
        <v>7.5</v>
      </c>
      <c r="P28" t="s">
        <v>134</v>
      </c>
      <c r="Q28">
        <v>4.5999999999999996</v>
      </c>
      <c r="U28" t="s">
        <v>66</v>
      </c>
      <c r="V28">
        <v>4.0999999999999996</v>
      </c>
    </row>
    <row r="29" spans="1:22" x14ac:dyDescent="0.25">
      <c r="B29">
        <f>SUM(B12:B28)</f>
        <v>50</v>
      </c>
      <c r="F29" t="s">
        <v>134</v>
      </c>
      <c r="G29">
        <v>3.1</v>
      </c>
      <c r="K29" t="s">
        <v>20</v>
      </c>
      <c r="L29">
        <v>0.3</v>
      </c>
      <c r="P29" t="s">
        <v>16</v>
      </c>
      <c r="Q29">
        <v>2.6</v>
      </c>
      <c r="U29" t="s">
        <v>20</v>
      </c>
      <c r="V29">
        <v>0.2</v>
      </c>
    </row>
    <row r="30" spans="1:22" x14ac:dyDescent="0.25">
      <c r="F30" t="s">
        <v>20</v>
      </c>
      <c r="G30">
        <v>0.2</v>
      </c>
      <c r="K30" t="s">
        <v>134</v>
      </c>
      <c r="L30">
        <v>0.2</v>
      </c>
      <c r="P30" t="s">
        <v>134</v>
      </c>
      <c r="Q30">
        <v>2</v>
      </c>
      <c r="U30" t="s">
        <v>20</v>
      </c>
      <c r="V30">
        <v>0.2</v>
      </c>
    </row>
    <row r="31" spans="1:22" x14ac:dyDescent="0.25">
      <c r="F31" t="s">
        <v>134</v>
      </c>
      <c r="G31">
        <v>3.9</v>
      </c>
      <c r="L31">
        <f>SUM(L12:L30)</f>
        <v>50</v>
      </c>
      <c r="P31" t="s">
        <v>20</v>
      </c>
      <c r="Q31">
        <v>0.6</v>
      </c>
      <c r="S31">
        <v>2</v>
      </c>
      <c r="U31" t="s">
        <v>134</v>
      </c>
      <c r="V31">
        <v>0.5</v>
      </c>
    </row>
    <row r="32" spans="1:22" x14ac:dyDescent="0.25">
      <c r="F32" t="s">
        <v>20</v>
      </c>
      <c r="G32">
        <v>0.7</v>
      </c>
      <c r="I32">
        <v>2</v>
      </c>
      <c r="P32" t="s">
        <v>134</v>
      </c>
      <c r="Q32">
        <v>0.6</v>
      </c>
      <c r="U32" t="s">
        <v>20</v>
      </c>
      <c r="V32">
        <v>0.2</v>
      </c>
    </row>
    <row r="33" spans="6:22" x14ac:dyDescent="0.25">
      <c r="F33" t="s">
        <v>134</v>
      </c>
      <c r="G33">
        <v>1.8</v>
      </c>
      <c r="P33" t="s">
        <v>20</v>
      </c>
      <c r="Q33">
        <v>0.4</v>
      </c>
      <c r="U33" t="s">
        <v>134</v>
      </c>
      <c r="V33">
        <v>5.3</v>
      </c>
    </row>
    <row r="34" spans="6:22" x14ac:dyDescent="0.25">
      <c r="F34" t="s">
        <v>20</v>
      </c>
      <c r="G34">
        <v>0.3</v>
      </c>
      <c r="P34" t="s">
        <v>134</v>
      </c>
      <c r="Q34">
        <v>1.6</v>
      </c>
      <c r="U34" t="s">
        <v>67</v>
      </c>
      <c r="V34">
        <v>1.2</v>
      </c>
    </row>
    <row r="35" spans="6:22" x14ac:dyDescent="0.25">
      <c r="F35" t="s">
        <v>134</v>
      </c>
      <c r="G35">
        <v>1.5</v>
      </c>
      <c r="P35" t="s">
        <v>20</v>
      </c>
      <c r="Q35">
        <v>0.2</v>
      </c>
      <c r="U35" t="s">
        <v>134</v>
      </c>
      <c r="V35">
        <v>5.4</v>
      </c>
    </row>
    <row r="36" spans="6:22" x14ac:dyDescent="0.25">
      <c r="F36" t="s">
        <v>20</v>
      </c>
      <c r="G36">
        <v>0.7</v>
      </c>
      <c r="I36">
        <v>3</v>
      </c>
      <c r="P36" t="s">
        <v>134</v>
      </c>
      <c r="Q36">
        <v>0.6</v>
      </c>
      <c r="U36" t="s">
        <v>20</v>
      </c>
      <c r="V36">
        <v>0.4</v>
      </c>
    </row>
    <row r="37" spans="6:22" x14ac:dyDescent="0.25">
      <c r="F37" t="s">
        <v>134</v>
      </c>
      <c r="G37">
        <v>0.3</v>
      </c>
      <c r="P37" t="s">
        <v>20</v>
      </c>
      <c r="Q37">
        <v>0.2</v>
      </c>
      <c r="U37" t="s">
        <v>134</v>
      </c>
      <c r="V37">
        <v>3</v>
      </c>
    </row>
    <row r="38" spans="6:22" x14ac:dyDescent="0.25">
      <c r="F38" t="s">
        <v>20</v>
      </c>
      <c r="G38">
        <v>0.2</v>
      </c>
      <c r="P38" t="s">
        <v>134</v>
      </c>
      <c r="Q38">
        <v>1.3</v>
      </c>
      <c r="V38">
        <f>SUM(V12:V37)</f>
        <v>50.000000000000007</v>
      </c>
    </row>
    <row r="39" spans="6:22" x14ac:dyDescent="0.25">
      <c r="F39" t="s">
        <v>134</v>
      </c>
      <c r="G39">
        <v>0.2</v>
      </c>
      <c r="P39" t="s">
        <v>20</v>
      </c>
      <c r="Q39">
        <v>0.4</v>
      </c>
    </row>
    <row r="40" spans="6:22" x14ac:dyDescent="0.25">
      <c r="F40" t="s">
        <v>20</v>
      </c>
      <c r="G40">
        <v>0.3</v>
      </c>
      <c r="P40" t="s">
        <v>134</v>
      </c>
      <c r="Q40">
        <v>0.8</v>
      </c>
    </row>
    <row r="41" spans="6:22" x14ac:dyDescent="0.25">
      <c r="F41" t="s">
        <v>134</v>
      </c>
      <c r="G41">
        <v>0.3</v>
      </c>
      <c r="P41" t="s">
        <v>20</v>
      </c>
      <c r="Q41">
        <v>0.2</v>
      </c>
    </row>
    <row r="42" spans="6:22" x14ac:dyDescent="0.25">
      <c r="F42" t="s">
        <v>66</v>
      </c>
      <c r="G42">
        <v>1.6</v>
      </c>
      <c r="P42" t="s">
        <v>134</v>
      </c>
      <c r="Q42">
        <v>5.9</v>
      </c>
    </row>
    <row r="43" spans="6:22" x14ac:dyDescent="0.25">
      <c r="F43" t="s">
        <v>68</v>
      </c>
      <c r="G43">
        <v>1.4</v>
      </c>
      <c r="Q43">
        <f>SUM(Q12:Q42)</f>
        <v>50.000000000000007</v>
      </c>
    </row>
    <row r="44" spans="6:22" x14ac:dyDescent="0.25">
      <c r="F44" t="s">
        <v>20</v>
      </c>
      <c r="G44">
        <v>0.1</v>
      </c>
    </row>
    <row r="45" spans="6:22" x14ac:dyDescent="0.25">
      <c r="F45" t="s">
        <v>134</v>
      </c>
      <c r="G45">
        <v>2.9</v>
      </c>
    </row>
    <row r="46" spans="6:22" x14ac:dyDescent="0.25">
      <c r="F46" t="s">
        <v>20</v>
      </c>
      <c r="G46">
        <v>0.2</v>
      </c>
    </row>
    <row r="47" spans="6:22" x14ac:dyDescent="0.25">
      <c r="F47" t="s">
        <v>134</v>
      </c>
      <c r="G47">
        <v>9.6</v>
      </c>
    </row>
    <row r="48" spans="6:22" x14ac:dyDescent="0.25">
      <c r="G48">
        <f>SUM(G12:G47)</f>
        <v>50.000000000000007</v>
      </c>
    </row>
    <row r="49" spans="1:28" x14ac:dyDescent="0.25">
      <c r="A49" t="s">
        <v>54</v>
      </c>
      <c r="Z49" t="s">
        <v>10</v>
      </c>
      <c r="AA49" t="s">
        <v>31</v>
      </c>
      <c r="AB49" t="s">
        <v>8</v>
      </c>
    </row>
    <row r="50" spans="1:28" x14ac:dyDescent="0.25">
      <c r="Z50">
        <v>92.8</v>
      </c>
      <c r="AA50">
        <v>7.2</v>
      </c>
      <c r="AB50">
        <v>7.2</v>
      </c>
    </row>
    <row r="51" spans="1:28" x14ac:dyDescent="0.25">
      <c r="A51" t="s">
        <v>29</v>
      </c>
      <c r="B51">
        <v>50</v>
      </c>
      <c r="F51" t="s">
        <v>29</v>
      </c>
      <c r="G51">
        <v>50</v>
      </c>
      <c r="K51" t="s">
        <v>29</v>
      </c>
      <c r="L51">
        <v>50</v>
      </c>
      <c r="P51" t="s">
        <v>29</v>
      </c>
      <c r="Q51">
        <v>50</v>
      </c>
      <c r="U51" t="s">
        <v>29</v>
      </c>
      <c r="V51">
        <v>50</v>
      </c>
      <c r="Z51">
        <v>78.400000000000006</v>
      </c>
      <c r="AA51">
        <v>10.8</v>
      </c>
      <c r="AB51">
        <v>21.6</v>
      </c>
    </row>
    <row r="52" spans="1:28" x14ac:dyDescent="0.25">
      <c r="A52" t="s">
        <v>30</v>
      </c>
      <c r="B52">
        <v>46.4</v>
      </c>
      <c r="C52">
        <f>B52/B51</f>
        <v>0.92799999999999994</v>
      </c>
      <c r="F52" t="s">
        <v>30</v>
      </c>
      <c r="G52">
        <v>39.200000000000003</v>
      </c>
      <c r="H52">
        <f>G52/G51</f>
        <v>0.78400000000000003</v>
      </c>
      <c r="K52" t="s">
        <v>30</v>
      </c>
      <c r="L52">
        <v>37.9</v>
      </c>
      <c r="M52">
        <f>L52/L51</f>
        <v>0.75800000000000001</v>
      </c>
      <c r="P52" t="s">
        <v>30</v>
      </c>
      <c r="Q52">
        <v>42.65</v>
      </c>
      <c r="R52">
        <f>Q52/Q51</f>
        <v>0.85299999999999998</v>
      </c>
      <c r="U52" t="s">
        <v>30</v>
      </c>
      <c r="V52">
        <v>40.9</v>
      </c>
      <c r="W52">
        <f>V52/V51</f>
        <v>0.81799999999999995</v>
      </c>
      <c r="Z52">
        <v>75.8</v>
      </c>
      <c r="AA52">
        <v>5.2</v>
      </c>
      <c r="AB52">
        <v>24.2</v>
      </c>
    </row>
    <row r="53" spans="1:28" x14ac:dyDescent="0.25">
      <c r="A53" t="s">
        <v>31</v>
      </c>
      <c r="B53">
        <v>3.6</v>
      </c>
      <c r="C53">
        <f>B53/B51</f>
        <v>7.2000000000000008E-2</v>
      </c>
      <c r="F53" t="s">
        <v>31</v>
      </c>
      <c r="G53">
        <v>5.4</v>
      </c>
      <c r="H53">
        <f>G53/G51</f>
        <v>0.10800000000000001</v>
      </c>
      <c r="K53" t="s">
        <v>31</v>
      </c>
      <c r="L53">
        <v>2.6</v>
      </c>
      <c r="M53">
        <f>L53/L51</f>
        <v>5.2000000000000005E-2</v>
      </c>
      <c r="P53" t="s">
        <v>31</v>
      </c>
      <c r="Q53">
        <v>4.75</v>
      </c>
      <c r="R53">
        <f>Q53/Q51</f>
        <v>9.5000000000000001E-2</v>
      </c>
      <c r="U53" t="s">
        <v>31</v>
      </c>
      <c r="V53">
        <v>2.5</v>
      </c>
      <c r="W53">
        <f>V53/V51</f>
        <v>0.05</v>
      </c>
      <c r="Z53">
        <v>85.3</v>
      </c>
      <c r="AA53">
        <v>9.5</v>
      </c>
      <c r="AB53">
        <v>14.7</v>
      </c>
    </row>
    <row r="54" spans="1:28" x14ac:dyDescent="0.25">
      <c r="A54" t="s">
        <v>32</v>
      </c>
      <c r="B54">
        <v>3.6</v>
      </c>
      <c r="C54">
        <f>B54/B51</f>
        <v>7.2000000000000008E-2</v>
      </c>
      <c r="F54" t="s">
        <v>32</v>
      </c>
      <c r="G54">
        <v>10.8</v>
      </c>
      <c r="H54">
        <f>G54/G51</f>
        <v>0.21600000000000003</v>
      </c>
      <c r="K54" t="s">
        <v>32</v>
      </c>
      <c r="L54">
        <v>12.1</v>
      </c>
      <c r="M54">
        <f>L54/L51</f>
        <v>0.24199999999999999</v>
      </c>
      <c r="P54" t="s">
        <v>32</v>
      </c>
      <c r="Q54">
        <v>7.35</v>
      </c>
      <c r="R54">
        <f>Q54/Q51</f>
        <v>0.14699999999999999</v>
      </c>
      <c r="U54" t="s">
        <v>32</v>
      </c>
      <c r="V54">
        <v>9.1</v>
      </c>
      <c r="W54">
        <f>V54/V51</f>
        <v>0.182</v>
      </c>
      <c r="Z54">
        <v>81.8</v>
      </c>
      <c r="AA54">
        <v>5</v>
      </c>
      <c r="AB54">
        <v>18.2</v>
      </c>
    </row>
    <row r="55" spans="1:28" x14ac:dyDescent="0.25">
      <c r="Y55" t="s">
        <v>118</v>
      </c>
      <c r="Z55">
        <f>AVERAGE(Z50:Z54)</f>
        <v>82.820000000000007</v>
      </c>
      <c r="AA55">
        <f>AVERAGE(AA50:AA54)</f>
        <v>7.5400000000000009</v>
      </c>
      <c r="AB55">
        <f>AVERAGE(AB50:AB54)</f>
        <v>17.18</v>
      </c>
    </row>
    <row r="56" spans="1:28" x14ac:dyDescent="0.25">
      <c r="Y56" t="s">
        <v>119</v>
      </c>
      <c r="Z56">
        <f>STDEV(Z50:Z54)</f>
        <v>6.6258584349501453</v>
      </c>
      <c r="AA56">
        <f>STDEV(AA50:AA54)</f>
        <v>2.5744902408049608</v>
      </c>
      <c r="AB56">
        <f>STDEV(AB50:AB54)</f>
        <v>6.6258584349501408</v>
      </c>
    </row>
    <row r="62" spans="1:28" x14ac:dyDescent="0.25">
      <c r="A62" t="s">
        <v>123</v>
      </c>
      <c r="C62" t="s">
        <v>106</v>
      </c>
    </row>
    <row r="63" spans="1:28" x14ac:dyDescent="0.25">
      <c r="A63" t="s">
        <v>124</v>
      </c>
      <c r="C63" t="s">
        <v>107</v>
      </c>
    </row>
    <row r="64" spans="1:28" x14ac:dyDescent="0.25">
      <c r="A64" t="s">
        <v>125</v>
      </c>
      <c r="C64" t="s">
        <v>108</v>
      </c>
    </row>
    <row r="65" spans="1:24" x14ac:dyDescent="0.25">
      <c r="A65" t="s">
        <v>126</v>
      </c>
      <c r="C65" t="s">
        <v>109</v>
      </c>
    </row>
    <row r="66" spans="1:24" x14ac:dyDescent="0.25">
      <c r="A66" t="s">
        <v>1</v>
      </c>
      <c r="C66" s="1">
        <v>41397</v>
      </c>
    </row>
    <row r="67" spans="1:24" x14ac:dyDescent="0.25">
      <c r="A67" t="s">
        <v>57</v>
      </c>
    </row>
    <row r="69" spans="1:24" x14ac:dyDescent="0.25">
      <c r="A69" t="s">
        <v>127</v>
      </c>
    </row>
    <row r="70" spans="1:24" x14ac:dyDescent="0.25">
      <c r="A70" t="s">
        <v>128</v>
      </c>
      <c r="F70" t="s">
        <v>130</v>
      </c>
      <c r="K70" t="s">
        <v>131</v>
      </c>
      <c r="P70" t="s">
        <v>132</v>
      </c>
      <c r="U70" t="s">
        <v>133</v>
      </c>
    </row>
    <row r="72" spans="1:24" x14ac:dyDescent="0.25">
      <c r="A72" t="s">
        <v>129</v>
      </c>
      <c r="B72" t="s">
        <v>135</v>
      </c>
      <c r="D72" t="s">
        <v>15</v>
      </c>
      <c r="F72" t="s">
        <v>129</v>
      </c>
      <c r="G72" t="s">
        <v>135</v>
      </c>
      <c r="I72" t="s">
        <v>15</v>
      </c>
      <c r="K72" t="s">
        <v>129</v>
      </c>
      <c r="L72" t="s">
        <v>135</v>
      </c>
      <c r="N72" t="s">
        <v>15</v>
      </c>
      <c r="P72" t="s">
        <v>129</v>
      </c>
      <c r="Q72" t="s">
        <v>135</v>
      </c>
      <c r="S72" t="s">
        <v>15</v>
      </c>
      <c r="U72" t="s">
        <v>129</v>
      </c>
      <c r="V72" t="s">
        <v>135</v>
      </c>
      <c r="X72" t="s">
        <v>15</v>
      </c>
    </row>
    <row r="73" spans="1:24" x14ac:dyDescent="0.25">
      <c r="A73" t="s">
        <v>134</v>
      </c>
      <c r="B73">
        <v>18.100000000000001</v>
      </c>
      <c r="F73" t="s">
        <v>134</v>
      </c>
      <c r="G73">
        <v>3.3</v>
      </c>
      <c r="K73" t="s">
        <v>110</v>
      </c>
      <c r="L73">
        <v>1.3</v>
      </c>
      <c r="N73">
        <v>2</v>
      </c>
      <c r="P73" t="s">
        <v>134</v>
      </c>
      <c r="Q73">
        <v>1.4</v>
      </c>
      <c r="U73" t="s">
        <v>134</v>
      </c>
      <c r="V73">
        <v>2.7</v>
      </c>
    </row>
    <row r="74" spans="1:24" x14ac:dyDescent="0.25">
      <c r="A74" t="s">
        <v>68</v>
      </c>
      <c r="B74">
        <v>1.8</v>
      </c>
      <c r="F74" t="s">
        <v>68</v>
      </c>
      <c r="G74">
        <v>1.1000000000000001</v>
      </c>
      <c r="K74" t="s">
        <v>134</v>
      </c>
      <c r="L74">
        <v>2.2999999999999998</v>
      </c>
      <c r="P74" t="s">
        <v>68</v>
      </c>
      <c r="Q74">
        <v>1.4</v>
      </c>
      <c r="U74" t="s">
        <v>42</v>
      </c>
      <c r="V74">
        <v>1.1000000000000001</v>
      </c>
    </row>
    <row r="75" spans="1:24" x14ac:dyDescent="0.25">
      <c r="A75" t="s">
        <v>134</v>
      </c>
      <c r="B75">
        <v>13.9</v>
      </c>
      <c r="F75" t="s">
        <v>134</v>
      </c>
      <c r="G75">
        <v>2.2999999999999998</v>
      </c>
      <c r="K75" t="s">
        <v>20</v>
      </c>
      <c r="L75">
        <v>0.1</v>
      </c>
      <c r="P75" t="s">
        <v>134</v>
      </c>
      <c r="Q75">
        <v>1.1000000000000001</v>
      </c>
      <c r="U75" t="s">
        <v>134</v>
      </c>
      <c r="V75">
        <v>9.1999999999999993</v>
      </c>
    </row>
    <row r="76" spans="1:24" x14ac:dyDescent="0.25">
      <c r="A76" t="s">
        <v>68</v>
      </c>
      <c r="B76">
        <v>1.9</v>
      </c>
      <c r="F76" t="s">
        <v>68</v>
      </c>
      <c r="G76">
        <v>1.8</v>
      </c>
      <c r="K76" t="s">
        <v>134</v>
      </c>
      <c r="L76">
        <v>6.3</v>
      </c>
      <c r="P76" t="s">
        <v>68</v>
      </c>
      <c r="Q76">
        <v>1.3</v>
      </c>
      <c r="U76" t="s">
        <v>20</v>
      </c>
      <c r="V76">
        <v>0.2</v>
      </c>
    </row>
    <row r="77" spans="1:24" x14ac:dyDescent="0.25">
      <c r="A77" t="s">
        <v>134</v>
      </c>
      <c r="B77">
        <v>3.5</v>
      </c>
      <c r="F77" t="s">
        <v>134</v>
      </c>
      <c r="G77">
        <v>25.3</v>
      </c>
      <c r="K77" t="s">
        <v>20</v>
      </c>
      <c r="L77">
        <v>0.1</v>
      </c>
      <c r="P77" t="s">
        <v>134</v>
      </c>
      <c r="Q77">
        <v>2.9</v>
      </c>
      <c r="U77" t="s">
        <v>134</v>
      </c>
      <c r="V77">
        <v>3</v>
      </c>
    </row>
    <row r="78" spans="1:24" x14ac:dyDescent="0.25">
      <c r="A78" t="s">
        <v>68</v>
      </c>
      <c r="B78">
        <v>1.7</v>
      </c>
      <c r="F78" t="s">
        <v>68</v>
      </c>
      <c r="G78">
        <v>1.5</v>
      </c>
      <c r="K78" t="s">
        <v>134</v>
      </c>
      <c r="L78">
        <v>6.4</v>
      </c>
      <c r="P78" t="s">
        <v>20</v>
      </c>
      <c r="Q78">
        <v>0.2</v>
      </c>
      <c r="U78" t="s">
        <v>16</v>
      </c>
      <c r="V78">
        <v>1.4</v>
      </c>
    </row>
    <row r="79" spans="1:24" x14ac:dyDescent="0.25">
      <c r="A79" t="s">
        <v>134</v>
      </c>
      <c r="B79">
        <v>5.2</v>
      </c>
      <c r="F79" t="s">
        <v>134</v>
      </c>
      <c r="G79">
        <v>9</v>
      </c>
      <c r="K79" t="s">
        <v>66</v>
      </c>
      <c r="L79">
        <v>1.6</v>
      </c>
      <c r="P79" t="s">
        <v>134</v>
      </c>
      <c r="Q79">
        <v>30.8</v>
      </c>
      <c r="U79" t="s">
        <v>134</v>
      </c>
      <c r="V79">
        <v>0.5</v>
      </c>
    </row>
    <row r="80" spans="1:24" x14ac:dyDescent="0.25">
      <c r="A80" t="s">
        <v>68</v>
      </c>
      <c r="B80">
        <v>1.6</v>
      </c>
      <c r="F80" t="s">
        <v>42</v>
      </c>
      <c r="G80">
        <v>1.4</v>
      </c>
      <c r="K80" t="s">
        <v>134</v>
      </c>
      <c r="L80">
        <v>1.2</v>
      </c>
      <c r="P80" t="s">
        <v>66</v>
      </c>
      <c r="Q80">
        <v>3.8</v>
      </c>
      <c r="U80" t="s">
        <v>42</v>
      </c>
      <c r="V80">
        <v>3</v>
      </c>
    </row>
    <row r="81" spans="1:28" x14ac:dyDescent="0.25">
      <c r="A81" t="s">
        <v>134</v>
      </c>
      <c r="B81">
        <v>2.2999999999999998</v>
      </c>
      <c r="F81" t="s">
        <v>134</v>
      </c>
      <c r="G81">
        <v>4.3</v>
      </c>
      <c r="K81" t="s">
        <v>111</v>
      </c>
      <c r="L81">
        <v>1.1000000000000001</v>
      </c>
      <c r="P81" t="s">
        <v>134</v>
      </c>
      <c r="Q81">
        <v>7.1</v>
      </c>
      <c r="U81" t="s">
        <v>134</v>
      </c>
      <c r="V81">
        <v>0.3</v>
      </c>
    </row>
    <row r="82" spans="1:28" x14ac:dyDescent="0.25">
      <c r="B82">
        <f>SUM(B73:B81)</f>
        <v>50.000000000000007</v>
      </c>
      <c r="G82">
        <f>SUM(G73:G81)</f>
        <v>49.999999999999993</v>
      </c>
      <c r="K82" t="s">
        <v>42</v>
      </c>
      <c r="L82">
        <v>3.9</v>
      </c>
      <c r="Q82">
        <f>SUM(Q73:Q81)</f>
        <v>50</v>
      </c>
      <c r="U82" t="s">
        <v>111</v>
      </c>
      <c r="V82">
        <v>0.8</v>
      </c>
    </row>
    <row r="83" spans="1:28" x14ac:dyDescent="0.25">
      <c r="K83" t="s">
        <v>112</v>
      </c>
      <c r="L83">
        <v>0.5</v>
      </c>
      <c r="U83" t="s">
        <v>134</v>
      </c>
      <c r="V83">
        <v>7.2</v>
      </c>
    </row>
    <row r="84" spans="1:28" x14ac:dyDescent="0.25">
      <c r="K84" t="s">
        <v>134</v>
      </c>
      <c r="L84">
        <v>9</v>
      </c>
      <c r="U84" t="s">
        <v>66</v>
      </c>
      <c r="V84">
        <v>2.5</v>
      </c>
    </row>
    <row r="85" spans="1:28" x14ac:dyDescent="0.25">
      <c r="K85" t="s">
        <v>111</v>
      </c>
      <c r="L85">
        <v>1</v>
      </c>
      <c r="U85" t="s">
        <v>134</v>
      </c>
      <c r="V85">
        <v>6.1</v>
      </c>
    </row>
    <row r="86" spans="1:28" x14ac:dyDescent="0.25">
      <c r="K86" t="s">
        <v>134</v>
      </c>
      <c r="L86">
        <v>0.4</v>
      </c>
      <c r="U86" t="s">
        <v>111</v>
      </c>
      <c r="V86">
        <v>3</v>
      </c>
      <c r="X86">
        <v>2</v>
      </c>
    </row>
    <row r="87" spans="1:28" x14ac:dyDescent="0.25">
      <c r="K87" t="s">
        <v>113</v>
      </c>
      <c r="L87">
        <v>0.3</v>
      </c>
      <c r="U87" t="s">
        <v>134</v>
      </c>
      <c r="V87">
        <v>0.6</v>
      </c>
    </row>
    <row r="88" spans="1:28" x14ac:dyDescent="0.25">
      <c r="K88" t="s">
        <v>134</v>
      </c>
      <c r="L88">
        <v>4.9000000000000004</v>
      </c>
      <c r="U88" t="s">
        <v>42</v>
      </c>
      <c r="V88">
        <v>1.1000000000000001</v>
      </c>
    </row>
    <row r="89" spans="1:28" x14ac:dyDescent="0.25">
      <c r="K89" t="s">
        <v>20</v>
      </c>
      <c r="L89">
        <v>0.1</v>
      </c>
      <c r="U89" t="s">
        <v>134</v>
      </c>
      <c r="V89">
        <v>4.5</v>
      </c>
    </row>
    <row r="90" spans="1:28" x14ac:dyDescent="0.25">
      <c r="K90" t="s">
        <v>134</v>
      </c>
      <c r="L90">
        <v>3.2</v>
      </c>
      <c r="U90" t="s">
        <v>42</v>
      </c>
      <c r="V90">
        <v>2.7</v>
      </c>
    </row>
    <row r="91" spans="1:28" x14ac:dyDescent="0.25">
      <c r="K91" t="s">
        <v>111</v>
      </c>
      <c r="L91">
        <v>1.6</v>
      </c>
      <c r="U91" t="s">
        <v>134</v>
      </c>
      <c r="V91">
        <v>0.1</v>
      </c>
    </row>
    <row r="92" spans="1:28" x14ac:dyDescent="0.25">
      <c r="K92" t="s">
        <v>134</v>
      </c>
      <c r="L92">
        <v>4.7</v>
      </c>
      <c r="V92">
        <f>SUM(V73:V91)</f>
        <v>50.000000000000007</v>
      </c>
    </row>
    <row r="93" spans="1:28" x14ac:dyDescent="0.25">
      <c r="L93">
        <f>SUM(L73:L92)</f>
        <v>50</v>
      </c>
    </row>
    <row r="94" spans="1:28" x14ac:dyDescent="0.25">
      <c r="Z94" t="s">
        <v>11</v>
      </c>
      <c r="AA94" t="s">
        <v>31</v>
      </c>
      <c r="AB94" t="s">
        <v>8</v>
      </c>
    </row>
    <row r="95" spans="1:28" x14ac:dyDescent="0.25">
      <c r="A95" t="s">
        <v>115</v>
      </c>
      <c r="Z95">
        <v>86</v>
      </c>
      <c r="AA95">
        <v>0</v>
      </c>
      <c r="AB95">
        <v>14</v>
      </c>
    </row>
    <row r="96" spans="1:28" x14ac:dyDescent="0.25">
      <c r="Z96">
        <v>88.4</v>
      </c>
      <c r="AA96">
        <v>0</v>
      </c>
      <c r="AB96">
        <v>11.6</v>
      </c>
    </row>
    <row r="97" spans="1:28" x14ac:dyDescent="0.25">
      <c r="A97" t="s">
        <v>29</v>
      </c>
      <c r="B97">
        <v>50</v>
      </c>
      <c r="F97" t="s">
        <v>29</v>
      </c>
      <c r="G97">
        <v>50</v>
      </c>
      <c r="K97" t="s">
        <v>29</v>
      </c>
      <c r="L97">
        <v>50</v>
      </c>
      <c r="P97" t="s">
        <v>29</v>
      </c>
      <c r="Q97">
        <v>50</v>
      </c>
      <c r="U97" t="s">
        <v>29</v>
      </c>
      <c r="V97">
        <v>50</v>
      </c>
      <c r="Z97">
        <v>76.8</v>
      </c>
      <c r="AA97">
        <v>0.06</v>
      </c>
      <c r="AB97">
        <v>23.2</v>
      </c>
    </row>
    <row r="98" spans="1:28" x14ac:dyDescent="0.25">
      <c r="A98" t="s">
        <v>30</v>
      </c>
      <c r="B98">
        <v>43</v>
      </c>
      <c r="C98">
        <f>B98/B97</f>
        <v>0.86</v>
      </c>
      <c r="F98" t="s">
        <v>30</v>
      </c>
      <c r="G98">
        <v>44.2</v>
      </c>
      <c r="H98">
        <f>G98/G97</f>
        <v>0.88400000000000001</v>
      </c>
      <c r="K98" t="s">
        <v>30</v>
      </c>
      <c r="L98">
        <v>38.4</v>
      </c>
      <c r="M98">
        <f>L98/L97</f>
        <v>0.76800000000000002</v>
      </c>
      <c r="P98" t="s">
        <v>30</v>
      </c>
      <c r="Q98">
        <v>43.3</v>
      </c>
      <c r="R98">
        <f>Q98/Q97</f>
        <v>0.86599999999999999</v>
      </c>
      <c r="U98" t="s">
        <v>30</v>
      </c>
      <c r="V98">
        <v>34.200000000000003</v>
      </c>
      <c r="W98">
        <f>V98/V97</f>
        <v>0.68400000000000005</v>
      </c>
      <c r="Z98">
        <v>86.6</v>
      </c>
      <c r="AA98">
        <v>0.04</v>
      </c>
      <c r="AB98">
        <v>13.4</v>
      </c>
    </row>
    <row r="99" spans="1:28" x14ac:dyDescent="0.25">
      <c r="A99" t="s">
        <v>31</v>
      </c>
      <c r="B99">
        <v>0</v>
      </c>
      <c r="C99">
        <f>B99/B97</f>
        <v>0</v>
      </c>
      <c r="F99" t="s">
        <v>31</v>
      </c>
      <c r="G99">
        <v>0</v>
      </c>
      <c r="H99">
        <f>G99/G97</f>
        <v>0</v>
      </c>
      <c r="K99" t="s">
        <v>31</v>
      </c>
      <c r="L99">
        <v>0.3</v>
      </c>
      <c r="M99">
        <f>L99/L97</f>
        <v>6.0000000000000001E-3</v>
      </c>
      <c r="P99" t="s">
        <v>31</v>
      </c>
      <c r="Q99">
        <v>0.2</v>
      </c>
      <c r="R99">
        <f>Q99/Q97</f>
        <v>4.0000000000000001E-3</v>
      </c>
      <c r="U99" t="s">
        <v>31</v>
      </c>
      <c r="V99">
        <v>0.2</v>
      </c>
      <c r="W99">
        <f>V99/V97</f>
        <v>4.0000000000000001E-3</v>
      </c>
      <c r="Z99">
        <v>68.400000000000006</v>
      </c>
      <c r="AA99">
        <v>0.04</v>
      </c>
      <c r="AB99">
        <v>31.6</v>
      </c>
    </row>
    <row r="100" spans="1:28" x14ac:dyDescent="0.25">
      <c r="A100" t="s">
        <v>32</v>
      </c>
      <c r="B100">
        <v>7</v>
      </c>
      <c r="C100">
        <f>B100/B97</f>
        <v>0.14000000000000001</v>
      </c>
      <c r="F100" t="s">
        <v>32</v>
      </c>
      <c r="G100">
        <v>5.8</v>
      </c>
      <c r="H100">
        <f>G100/G97</f>
        <v>0.11599999999999999</v>
      </c>
      <c r="K100" t="s">
        <v>32</v>
      </c>
      <c r="L100">
        <v>11.6</v>
      </c>
      <c r="M100">
        <f>L100/L97</f>
        <v>0.23199999999999998</v>
      </c>
      <c r="P100" t="s">
        <v>32</v>
      </c>
      <c r="Q100">
        <v>6.7</v>
      </c>
      <c r="R100">
        <f>Q100/Q97</f>
        <v>0.13400000000000001</v>
      </c>
      <c r="U100" t="s">
        <v>32</v>
      </c>
      <c r="V100">
        <v>15.8</v>
      </c>
      <c r="W100">
        <f>V100/V97</f>
        <v>0.316</v>
      </c>
      <c r="Y100" t="s">
        <v>118</v>
      </c>
      <c r="Z100">
        <f>AVERAGE(Z95:Z99)</f>
        <v>81.239999999999981</v>
      </c>
      <c r="AA100">
        <f>AVERAGE(AA95:AA99)</f>
        <v>2.8000000000000004E-2</v>
      </c>
      <c r="AB100">
        <f>AVERAGE(AB95:AB99)</f>
        <v>18.759999999999998</v>
      </c>
    </row>
    <row r="101" spans="1:28" x14ac:dyDescent="0.25">
      <c r="Y101" t="s">
        <v>119</v>
      </c>
      <c r="Z101">
        <f>STDEV(Z95:Z99)</f>
        <v>8.4739601131938294</v>
      </c>
      <c r="AA101">
        <f>STDEV(AA95:AA99)</f>
        <v>2.6832815729997472E-2</v>
      </c>
      <c r="AB101">
        <f>STDEV(AB95:AB99)</f>
        <v>8.4739601131938365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1"/>
  <sheetViews>
    <sheetView workbookViewId="0">
      <selection activeCell="V132" sqref="V132"/>
    </sheetView>
  </sheetViews>
  <sheetFormatPr baseColWidth="10" defaultRowHeight="15" x14ac:dyDescent="0.25"/>
  <cols>
    <col min="1" max="1" width="13.42578125" customWidth="1"/>
  </cols>
  <sheetData>
    <row r="1" spans="1:24" x14ac:dyDescent="0.25">
      <c r="A1" t="s">
        <v>123</v>
      </c>
      <c r="C1" t="s">
        <v>70</v>
      </c>
    </row>
    <row r="2" spans="1:24" x14ac:dyDescent="0.25">
      <c r="A2" t="s">
        <v>124</v>
      </c>
      <c r="C2" t="s">
        <v>71</v>
      </c>
    </row>
    <row r="3" spans="1:24" x14ac:dyDescent="0.25">
      <c r="A3" t="s">
        <v>125</v>
      </c>
      <c r="C3" t="s">
        <v>72</v>
      </c>
    </row>
    <row r="4" spans="1:24" x14ac:dyDescent="0.25">
      <c r="A4" t="s">
        <v>126</v>
      </c>
      <c r="C4" t="s">
        <v>73</v>
      </c>
    </row>
    <row r="5" spans="1:24" x14ac:dyDescent="0.25">
      <c r="A5" t="s">
        <v>1</v>
      </c>
      <c r="C5" s="1">
        <v>41396</v>
      </c>
    </row>
    <row r="6" spans="1:24" x14ac:dyDescent="0.25">
      <c r="A6" t="s">
        <v>116</v>
      </c>
    </row>
    <row r="8" spans="1:24" x14ac:dyDescent="0.25">
      <c r="A8" t="s">
        <v>127</v>
      </c>
    </row>
    <row r="9" spans="1:24" x14ac:dyDescent="0.25">
      <c r="A9" t="s">
        <v>128</v>
      </c>
      <c r="F9" t="s">
        <v>130</v>
      </c>
      <c r="K9" t="s">
        <v>131</v>
      </c>
      <c r="P9" t="s">
        <v>132</v>
      </c>
      <c r="U9" t="s">
        <v>133</v>
      </c>
    </row>
    <row r="11" spans="1:24" x14ac:dyDescent="0.25">
      <c r="A11" t="s">
        <v>129</v>
      </c>
      <c r="B11" t="s">
        <v>135</v>
      </c>
      <c r="D11" t="s">
        <v>15</v>
      </c>
      <c r="F11" t="s">
        <v>129</v>
      </c>
      <c r="G11" t="s">
        <v>135</v>
      </c>
      <c r="I11" t="s">
        <v>15</v>
      </c>
      <c r="K11" t="s">
        <v>129</v>
      </c>
      <c r="L11" t="s">
        <v>135</v>
      </c>
      <c r="N11" t="s">
        <v>15</v>
      </c>
      <c r="P11" t="s">
        <v>129</v>
      </c>
      <c r="Q11" t="s">
        <v>135</v>
      </c>
      <c r="S11" t="s">
        <v>15</v>
      </c>
      <c r="U11" t="s">
        <v>129</v>
      </c>
      <c r="V11" t="s">
        <v>135</v>
      </c>
      <c r="X11" t="s">
        <v>15</v>
      </c>
    </row>
    <row r="12" spans="1:24" x14ac:dyDescent="0.25">
      <c r="A12" t="s">
        <v>134</v>
      </c>
      <c r="B12">
        <v>0.4</v>
      </c>
      <c r="F12" t="s">
        <v>134</v>
      </c>
      <c r="G12">
        <v>1.6</v>
      </c>
      <c r="K12" t="s">
        <v>20</v>
      </c>
      <c r="L12">
        <v>1.9</v>
      </c>
      <c r="N12">
        <v>4</v>
      </c>
      <c r="P12" t="s">
        <v>134</v>
      </c>
      <c r="Q12">
        <v>2.4</v>
      </c>
      <c r="U12" t="s">
        <v>134</v>
      </c>
      <c r="V12">
        <v>6.8</v>
      </c>
    </row>
    <row r="13" spans="1:24" x14ac:dyDescent="0.25">
      <c r="A13" t="s">
        <v>20</v>
      </c>
      <c r="B13">
        <v>0.6</v>
      </c>
      <c r="F13" t="s">
        <v>75</v>
      </c>
      <c r="G13">
        <v>0.2</v>
      </c>
      <c r="K13" t="s">
        <v>134</v>
      </c>
      <c r="L13">
        <v>2.7</v>
      </c>
      <c r="P13" t="s">
        <v>39</v>
      </c>
      <c r="Q13">
        <v>0.5</v>
      </c>
      <c r="U13" t="s">
        <v>77</v>
      </c>
      <c r="V13">
        <v>2.4</v>
      </c>
      <c r="X13">
        <v>2</v>
      </c>
    </row>
    <row r="14" spans="1:24" x14ac:dyDescent="0.25">
      <c r="A14" t="s">
        <v>38</v>
      </c>
      <c r="B14">
        <v>1</v>
      </c>
      <c r="F14" t="s">
        <v>134</v>
      </c>
      <c r="G14">
        <v>3</v>
      </c>
      <c r="K14" t="s">
        <v>39</v>
      </c>
      <c r="L14">
        <v>1.8</v>
      </c>
      <c r="P14" t="s">
        <v>134</v>
      </c>
      <c r="Q14">
        <v>4.4000000000000004</v>
      </c>
      <c r="U14" t="s">
        <v>134</v>
      </c>
      <c r="V14">
        <v>13.5</v>
      </c>
    </row>
    <row r="15" spans="1:24" x14ac:dyDescent="0.25">
      <c r="A15" t="s">
        <v>134</v>
      </c>
      <c r="B15">
        <v>0.4</v>
      </c>
      <c r="F15" t="s">
        <v>20</v>
      </c>
      <c r="G15">
        <v>1.7</v>
      </c>
      <c r="I15">
        <v>3</v>
      </c>
      <c r="K15" t="s">
        <v>134</v>
      </c>
      <c r="L15">
        <v>3.2</v>
      </c>
      <c r="P15" t="s">
        <v>39</v>
      </c>
      <c r="Q15">
        <v>2.6</v>
      </c>
      <c r="U15" t="s">
        <v>20</v>
      </c>
      <c r="V15">
        <v>3.1</v>
      </c>
      <c r="X15">
        <v>3</v>
      </c>
    </row>
    <row r="16" spans="1:24" x14ac:dyDescent="0.25">
      <c r="A16" t="s">
        <v>20</v>
      </c>
      <c r="B16">
        <v>0.7</v>
      </c>
      <c r="F16" t="s">
        <v>134</v>
      </c>
      <c r="G16">
        <v>0.9</v>
      </c>
      <c r="K16" t="s">
        <v>43</v>
      </c>
      <c r="L16">
        <v>1.1000000000000001</v>
      </c>
      <c r="P16" t="s">
        <v>134</v>
      </c>
      <c r="Q16">
        <v>0.9</v>
      </c>
      <c r="U16" t="s">
        <v>134</v>
      </c>
      <c r="V16">
        <v>1.6</v>
      </c>
    </row>
    <row r="17" spans="1:24" x14ac:dyDescent="0.25">
      <c r="A17" t="s">
        <v>39</v>
      </c>
      <c r="B17">
        <v>1.3</v>
      </c>
      <c r="F17" t="s">
        <v>43</v>
      </c>
      <c r="G17">
        <v>0.2</v>
      </c>
      <c r="K17" t="s">
        <v>134</v>
      </c>
      <c r="L17">
        <v>0.5</v>
      </c>
      <c r="P17" t="s">
        <v>38</v>
      </c>
      <c r="Q17">
        <v>1.2</v>
      </c>
      <c r="U17" t="s">
        <v>20</v>
      </c>
      <c r="V17">
        <v>0.4</v>
      </c>
    </row>
    <row r="18" spans="1:24" x14ac:dyDescent="0.25">
      <c r="A18" t="s">
        <v>134</v>
      </c>
      <c r="B18">
        <v>1.4</v>
      </c>
      <c r="F18" t="s">
        <v>134</v>
      </c>
      <c r="G18">
        <v>2.8</v>
      </c>
      <c r="K18" t="s">
        <v>20</v>
      </c>
      <c r="L18">
        <v>0.5</v>
      </c>
      <c r="P18" t="s">
        <v>16</v>
      </c>
      <c r="Q18">
        <v>2.2000000000000002</v>
      </c>
      <c r="U18" t="s">
        <v>24</v>
      </c>
      <c r="V18">
        <v>1.4</v>
      </c>
    </row>
    <row r="19" spans="1:24" x14ac:dyDescent="0.25">
      <c r="A19" t="s">
        <v>20</v>
      </c>
      <c r="B19">
        <v>0.6</v>
      </c>
      <c r="F19" t="s">
        <v>42</v>
      </c>
      <c r="G19">
        <v>0.5</v>
      </c>
      <c r="K19" t="s">
        <v>134</v>
      </c>
      <c r="L19">
        <v>3.7</v>
      </c>
      <c r="P19" t="s">
        <v>134</v>
      </c>
      <c r="Q19">
        <v>1.3</v>
      </c>
      <c r="U19" t="s">
        <v>74</v>
      </c>
      <c r="V19">
        <v>3.3</v>
      </c>
      <c r="X19">
        <v>3</v>
      </c>
    </row>
    <row r="20" spans="1:24" x14ac:dyDescent="0.25">
      <c r="A20" t="s">
        <v>134</v>
      </c>
      <c r="B20">
        <v>1.4</v>
      </c>
      <c r="F20" t="s">
        <v>134</v>
      </c>
      <c r="G20">
        <v>0.6</v>
      </c>
      <c r="K20" t="s">
        <v>20</v>
      </c>
      <c r="L20">
        <v>0.6</v>
      </c>
      <c r="P20" t="s">
        <v>39</v>
      </c>
      <c r="Q20">
        <v>2.2000000000000002</v>
      </c>
      <c r="U20" t="s">
        <v>134</v>
      </c>
      <c r="V20">
        <v>6.5</v>
      </c>
    </row>
    <row r="21" spans="1:24" x14ac:dyDescent="0.25">
      <c r="A21" t="s">
        <v>24</v>
      </c>
      <c r="B21">
        <v>2</v>
      </c>
      <c r="F21" t="s">
        <v>39</v>
      </c>
      <c r="G21">
        <v>0.8</v>
      </c>
      <c r="K21" t="s">
        <v>134</v>
      </c>
      <c r="L21">
        <v>0.9</v>
      </c>
      <c r="P21" t="s">
        <v>134</v>
      </c>
      <c r="Q21">
        <v>0.8</v>
      </c>
      <c r="U21" t="s">
        <v>78</v>
      </c>
      <c r="V21">
        <v>1.8</v>
      </c>
    </row>
    <row r="22" spans="1:24" x14ac:dyDescent="0.25">
      <c r="A22" t="s">
        <v>134</v>
      </c>
      <c r="B22">
        <v>1.6</v>
      </c>
      <c r="F22" t="s">
        <v>20</v>
      </c>
      <c r="G22">
        <v>0.8</v>
      </c>
      <c r="I22">
        <v>2</v>
      </c>
      <c r="K22" t="s">
        <v>20</v>
      </c>
      <c r="L22">
        <v>0.9</v>
      </c>
      <c r="N22">
        <v>2</v>
      </c>
      <c r="P22" t="s">
        <v>20</v>
      </c>
      <c r="Q22">
        <v>0.4</v>
      </c>
      <c r="U22" t="s">
        <v>134</v>
      </c>
      <c r="V22">
        <v>5.0999999999999996</v>
      </c>
    </row>
    <row r="23" spans="1:24" x14ac:dyDescent="0.25">
      <c r="A23" t="s">
        <v>16</v>
      </c>
      <c r="B23">
        <v>0.4</v>
      </c>
      <c r="F23" t="s">
        <v>134</v>
      </c>
      <c r="G23">
        <v>0.2</v>
      </c>
      <c r="K23" t="s">
        <v>134</v>
      </c>
      <c r="L23">
        <v>2.7</v>
      </c>
      <c r="P23" t="s">
        <v>38</v>
      </c>
      <c r="Q23">
        <v>1.1000000000000001</v>
      </c>
      <c r="U23" t="s">
        <v>39</v>
      </c>
      <c r="V23">
        <v>2.2999999999999998</v>
      </c>
    </row>
    <row r="24" spans="1:24" x14ac:dyDescent="0.25">
      <c r="A24" t="s">
        <v>134</v>
      </c>
      <c r="B24">
        <v>2.1</v>
      </c>
      <c r="F24" t="s">
        <v>20</v>
      </c>
      <c r="G24">
        <v>1.9</v>
      </c>
      <c r="I24">
        <v>4</v>
      </c>
      <c r="K24" t="s">
        <v>20</v>
      </c>
      <c r="L24">
        <v>0.7</v>
      </c>
      <c r="N24">
        <v>2</v>
      </c>
      <c r="P24" t="s">
        <v>134</v>
      </c>
      <c r="Q24">
        <v>0.4</v>
      </c>
      <c r="U24" t="s">
        <v>134</v>
      </c>
      <c r="V24">
        <v>0.3</v>
      </c>
    </row>
    <row r="25" spans="1:24" x14ac:dyDescent="0.25">
      <c r="A25" t="s">
        <v>74</v>
      </c>
      <c r="B25">
        <v>4.2</v>
      </c>
      <c r="F25" t="s">
        <v>42</v>
      </c>
      <c r="G25">
        <v>0.8</v>
      </c>
      <c r="K25" t="s">
        <v>134</v>
      </c>
      <c r="L25">
        <v>0.4</v>
      </c>
      <c r="P25" t="s">
        <v>39</v>
      </c>
      <c r="Q25">
        <v>0.9</v>
      </c>
      <c r="U25" t="s">
        <v>39</v>
      </c>
      <c r="V25">
        <v>1.5</v>
      </c>
    </row>
    <row r="26" spans="1:24" x14ac:dyDescent="0.25">
      <c r="A26" t="s">
        <v>134</v>
      </c>
      <c r="B26">
        <v>3.2</v>
      </c>
      <c r="F26" t="s">
        <v>134</v>
      </c>
      <c r="G26">
        <v>0.5</v>
      </c>
      <c r="K26" t="s">
        <v>43</v>
      </c>
      <c r="L26">
        <v>0.9</v>
      </c>
      <c r="P26" t="s">
        <v>20</v>
      </c>
      <c r="Q26">
        <v>0.8</v>
      </c>
      <c r="V26">
        <f>SUM(V12:V25)</f>
        <v>49.999999999999993</v>
      </c>
    </row>
    <row r="27" spans="1:24" x14ac:dyDescent="0.25">
      <c r="A27" t="s">
        <v>39</v>
      </c>
      <c r="B27">
        <v>0.9</v>
      </c>
      <c r="F27" t="s">
        <v>20</v>
      </c>
      <c r="G27">
        <v>1.6</v>
      </c>
      <c r="I27">
        <v>3</v>
      </c>
      <c r="K27" t="s">
        <v>74</v>
      </c>
      <c r="L27">
        <v>1.9</v>
      </c>
      <c r="P27" t="s">
        <v>134</v>
      </c>
      <c r="Q27">
        <v>0.3</v>
      </c>
    </row>
    <row r="28" spans="1:24" x14ac:dyDescent="0.25">
      <c r="A28" t="s">
        <v>134</v>
      </c>
      <c r="B28">
        <v>1.9</v>
      </c>
      <c r="F28" t="s">
        <v>134</v>
      </c>
      <c r="G28">
        <v>0.6</v>
      </c>
      <c r="K28" t="s">
        <v>20</v>
      </c>
      <c r="L28">
        <v>2.5</v>
      </c>
      <c r="N28">
        <v>5</v>
      </c>
      <c r="P28" t="s">
        <v>20</v>
      </c>
      <c r="Q28">
        <v>0.5</v>
      </c>
    </row>
    <row r="29" spans="1:24" x14ac:dyDescent="0.25">
      <c r="A29" t="s">
        <v>16</v>
      </c>
      <c r="B29">
        <v>4.5</v>
      </c>
      <c r="F29" t="s">
        <v>20</v>
      </c>
      <c r="G29">
        <v>1.4</v>
      </c>
      <c r="I29">
        <v>2</v>
      </c>
      <c r="K29" t="s">
        <v>134</v>
      </c>
      <c r="L29">
        <v>4.7</v>
      </c>
      <c r="P29" t="s">
        <v>134</v>
      </c>
      <c r="Q29">
        <v>0.9</v>
      </c>
    </row>
    <row r="30" spans="1:24" x14ac:dyDescent="0.25">
      <c r="A30" t="s">
        <v>134</v>
      </c>
      <c r="B30">
        <v>2.6</v>
      </c>
      <c r="F30" t="s">
        <v>134</v>
      </c>
      <c r="G30">
        <v>1</v>
      </c>
      <c r="K30" t="s">
        <v>24</v>
      </c>
      <c r="L30">
        <v>2.2000000000000002</v>
      </c>
      <c r="P30" t="s">
        <v>20</v>
      </c>
      <c r="Q30">
        <v>0.8</v>
      </c>
    </row>
    <row r="31" spans="1:24" x14ac:dyDescent="0.25">
      <c r="A31" t="s">
        <v>90</v>
      </c>
      <c r="B31">
        <v>2.1</v>
      </c>
      <c r="F31" t="s">
        <v>20</v>
      </c>
      <c r="G31">
        <v>1.4</v>
      </c>
      <c r="I31">
        <v>2</v>
      </c>
      <c r="K31" t="s">
        <v>134</v>
      </c>
      <c r="L31">
        <v>0.9</v>
      </c>
      <c r="P31" t="s">
        <v>134</v>
      </c>
      <c r="Q31">
        <v>5.7</v>
      </c>
    </row>
    <row r="32" spans="1:24" x14ac:dyDescent="0.25">
      <c r="A32" t="s">
        <v>134</v>
      </c>
      <c r="B32">
        <v>8.8000000000000007</v>
      </c>
      <c r="F32" t="s">
        <v>134</v>
      </c>
      <c r="G32">
        <v>0.8</v>
      </c>
      <c r="K32" t="s">
        <v>20</v>
      </c>
      <c r="L32">
        <v>0.9</v>
      </c>
      <c r="P32" t="s">
        <v>38</v>
      </c>
      <c r="Q32">
        <v>0.7</v>
      </c>
    </row>
    <row r="33" spans="1:19" x14ac:dyDescent="0.25">
      <c r="A33" t="s">
        <v>39</v>
      </c>
      <c r="B33">
        <v>0.3</v>
      </c>
      <c r="F33" t="s">
        <v>20</v>
      </c>
      <c r="G33">
        <v>6.3</v>
      </c>
      <c r="I33">
        <v>8</v>
      </c>
      <c r="K33" t="s">
        <v>134</v>
      </c>
      <c r="L33">
        <v>0.8</v>
      </c>
      <c r="P33" t="s">
        <v>16</v>
      </c>
      <c r="Q33">
        <v>0.9</v>
      </c>
    </row>
    <row r="34" spans="1:19" x14ac:dyDescent="0.25">
      <c r="A34" t="s">
        <v>39</v>
      </c>
      <c r="B34">
        <v>2.4</v>
      </c>
      <c r="F34" t="s">
        <v>134</v>
      </c>
      <c r="G34">
        <v>2</v>
      </c>
      <c r="K34" t="s">
        <v>20</v>
      </c>
      <c r="L34">
        <v>3.4</v>
      </c>
      <c r="N34">
        <v>4</v>
      </c>
      <c r="P34" t="s">
        <v>134</v>
      </c>
      <c r="Q34">
        <v>3</v>
      </c>
    </row>
    <row r="35" spans="1:19" x14ac:dyDescent="0.25">
      <c r="A35" t="s">
        <v>134</v>
      </c>
      <c r="B35">
        <v>0.5</v>
      </c>
      <c r="F35" t="s">
        <v>38</v>
      </c>
      <c r="G35">
        <v>1.1000000000000001</v>
      </c>
      <c r="I35">
        <v>2</v>
      </c>
      <c r="K35" t="s">
        <v>38</v>
      </c>
      <c r="L35">
        <v>1.9</v>
      </c>
      <c r="P35" t="s">
        <v>20</v>
      </c>
      <c r="Q35">
        <v>0.8</v>
      </c>
    </row>
    <row r="36" spans="1:19" x14ac:dyDescent="0.25">
      <c r="A36" t="s">
        <v>20</v>
      </c>
      <c r="B36">
        <v>1.3</v>
      </c>
      <c r="F36" t="s">
        <v>134</v>
      </c>
      <c r="G36">
        <v>1.6</v>
      </c>
      <c r="K36" t="s">
        <v>134</v>
      </c>
      <c r="L36">
        <v>1.7</v>
      </c>
      <c r="P36" t="s">
        <v>134</v>
      </c>
      <c r="Q36">
        <v>2.2000000000000002</v>
      </c>
    </row>
    <row r="37" spans="1:19" x14ac:dyDescent="0.25">
      <c r="A37" t="s">
        <v>134</v>
      </c>
      <c r="B37">
        <v>0.8</v>
      </c>
      <c r="F37" t="s">
        <v>20</v>
      </c>
      <c r="G37">
        <v>0.6</v>
      </c>
      <c r="K37" t="s">
        <v>38</v>
      </c>
      <c r="L37">
        <v>0.9</v>
      </c>
      <c r="P37" t="s">
        <v>16</v>
      </c>
      <c r="Q37">
        <v>2.9</v>
      </c>
    </row>
    <row r="38" spans="1:19" x14ac:dyDescent="0.25">
      <c r="A38" t="s">
        <v>20</v>
      </c>
      <c r="B38">
        <v>0.9</v>
      </c>
      <c r="F38" t="s">
        <v>134</v>
      </c>
      <c r="G38">
        <v>0.9</v>
      </c>
      <c r="K38" t="s">
        <v>134</v>
      </c>
      <c r="L38">
        <v>0.7</v>
      </c>
      <c r="P38" t="s">
        <v>134</v>
      </c>
      <c r="Q38">
        <v>0.5</v>
      </c>
    </row>
    <row r="39" spans="1:19" x14ac:dyDescent="0.25">
      <c r="A39" t="s">
        <v>134</v>
      </c>
      <c r="B39">
        <v>1.7</v>
      </c>
      <c r="F39" t="s">
        <v>20</v>
      </c>
      <c r="G39">
        <v>0.5</v>
      </c>
      <c r="K39" t="s">
        <v>38</v>
      </c>
      <c r="L39">
        <v>1.7</v>
      </c>
      <c r="P39" t="s">
        <v>38</v>
      </c>
      <c r="Q39">
        <v>1</v>
      </c>
    </row>
    <row r="40" spans="1:19" x14ac:dyDescent="0.25">
      <c r="B40">
        <f>SUM(B12:B39)</f>
        <v>49.999999999999986</v>
      </c>
      <c r="F40" t="s">
        <v>16</v>
      </c>
      <c r="G40">
        <v>2.9</v>
      </c>
      <c r="K40" t="s">
        <v>134</v>
      </c>
      <c r="L40">
        <v>1.2</v>
      </c>
      <c r="P40" t="s">
        <v>134</v>
      </c>
      <c r="Q40">
        <v>5.0999999999999996</v>
      </c>
    </row>
    <row r="41" spans="1:19" x14ac:dyDescent="0.25">
      <c r="F41" t="s">
        <v>38</v>
      </c>
      <c r="G41">
        <v>0.9</v>
      </c>
      <c r="K41" t="s">
        <v>39</v>
      </c>
      <c r="L41">
        <v>2.1</v>
      </c>
      <c r="N41">
        <v>3</v>
      </c>
      <c r="P41" t="s">
        <v>20</v>
      </c>
      <c r="Q41">
        <v>2.1</v>
      </c>
      <c r="S41">
        <v>2</v>
      </c>
    </row>
    <row r="42" spans="1:19" x14ac:dyDescent="0.25">
      <c r="F42" t="s">
        <v>42</v>
      </c>
      <c r="G42">
        <v>0.7</v>
      </c>
      <c r="L42">
        <f>SUM(L12:L41)</f>
        <v>49.999999999999993</v>
      </c>
      <c r="P42" t="s">
        <v>134</v>
      </c>
      <c r="Q42">
        <v>0.5</v>
      </c>
    </row>
    <row r="43" spans="1:19" x14ac:dyDescent="0.25">
      <c r="F43" t="s">
        <v>134</v>
      </c>
      <c r="G43">
        <v>0.9</v>
      </c>
      <c r="Q43">
        <f>SUM(Q12:Q42)</f>
        <v>49.999999999999993</v>
      </c>
    </row>
    <row r="44" spans="1:19" x14ac:dyDescent="0.25">
      <c r="F44" t="s">
        <v>90</v>
      </c>
      <c r="G44">
        <v>0.4</v>
      </c>
    </row>
    <row r="45" spans="1:19" x14ac:dyDescent="0.25">
      <c r="F45" t="s">
        <v>134</v>
      </c>
      <c r="G45">
        <v>3.3</v>
      </c>
    </row>
    <row r="46" spans="1:19" x14ac:dyDescent="0.25">
      <c r="F46" t="s">
        <v>20</v>
      </c>
      <c r="G46">
        <v>0.2</v>
      </c>
    </row>
    <row r="47" spans="1:19" x14ac:dyDescent="0.25">
      <c r="F47" t="s">
        <v>76</v>
      </c>
      <c r="G47">
        <v>0.4</v>
      </c>
    </row>
    <row r="48" spans="1:19" x14ac:dyDescent="0.25">
      <c r="F48" t="s">
        <v>90</v>
      </c>
      <c r="G48">
        <v>0.2</v>
      </c>
    </row>
    <row r="49" spans="1:22" x14ac:dyDescent="0.25">
      <c r="F49" t="s">
        <v>39</v>
      </c>
      <c r="G49">
        <v>1.9</v>
      </c>
    </row>
    <row r="50" spans="1:22" x14ac:dyDescent="0.25">
      <c r="F50" t="s">
        <v>24</v>
      </c>
      <c r="G50">
        <v>0.8</v>
      </c>
    </row>
    <row r="51" spans="1:22" x14ac:dyDescent="0.25">
      <c r="F51" t="s">
        <v>134</v>
      </c>
      <c r="G51">
        <v>0.5</v>
      </c>
    </row>
    <row r="52" spans="1:22" x14ac:dyDescent="0.25">
      <c r="F52" t="s">
        <v>20</v>
      </c>
      <c r="G52">
        <v>0.3</v>
      </c>
    </row>
    <row r="53" spans="1:22" x14ac:dyDescent="0.25">
      <c r="F53" t="s">
        <v>134</v>
      </c>
      <c r="G53">
        <v>0.3</v>
      </c>
    </row>
    <row r="54" spans="1:22" x14ac:dyDescent="0.25">
      <c r="G54">
        <f>SUM(G12:G53)</f>
        <v>49.999999999999993</v>
      </c>
    </row>
    <row r="55" spans="1:22" x14ac:dyDescent="0.25">
      <c r="A55" t="s">
        <v>122</v>
      </c>
    </row>
    <row r="57" spans="1:22" x14ac:dyDescent="0.25">
      <c r="A57" t="s">
        <v>29</v>
      </c>
      <c r="B57">
        <v>50</v>
      </c>
      <c r="F57" t="s">
        <v>29</v>
      </c>
      <c r="G57">
        <v>50</v>
      </c>
      <c r="K57" t="s">
        <v>29</v>
      </c>
      <c r="L57">
        <v>50</v>
      </c>
      <c r="P57" t="s">
        <v>29</v>
      </c>
      <c r="Q57">
        <v>50</v>
      </c>
      <c r="U57" t="s">
        <v>29</v>
      </c>
      <c r="V57">
        <v>50</v>
      </c>
    </row>
    <row r="58" spans="1:22" x14ac:dyDescent="0.25">
      <c r="A58" t="s">
        <v>30</v>
      </c>
      <c r="B58">
        <v>26.8</v>
      </c>
      <c r="F58" t="s">
        <v>30</v>
      </c>
      <c r="G58">
        <v>21.5</v>
      </c>
      <c r="K58" t="s">
        <v>30</v>
      </c>
      <c r="L58">
        <v>24.1</v>
      </c>
      <c r="P58" t="s">
        <v>30</v>
      </c>
      <c r="Q58">
        <v>28.4</v>
      </c>
      <c r="U58" t="s">
        <v>30</v>
      </c>
      <c r="V58">
        <v>33.799999999999997</v>
      </c>
    </row>
    <row r="59" spans="1:22" x14ac:dyDescent="0.25">
      <c r="A59" t="s">
        <v>31</v>
      </c>
      <c r="B59">
        <v>4.0999999999999996</v>
      </c>
      <c r="F59" t="s">
        <v>31</v>
      </c>
      <c r="G59">
        <v>16.7</v>
      </c>
      <c r="K59" t="s">
        <v>31</v>
      </c>
      <c r="L59">
        <v>11.4</v>
      </c>
      <c r="P59" t="s">
        <v>31</v>
      </c>
      <c r="Q59">
        <v>5.4</v>
      </c>
      <c r="U59" t="s">
        <v>31</v>
      </c>
      <c r="V59">
        <v>3.5</v>
      </c>
    </row>
    <row r="60" spans="1:22" x14ac:dyDescent="0.25">
      <c r="A60" t="s">
        <v>32</v>
      </c>
      <c r="B60">
        <v>23.2</v>
      </c>
      <c r="F60" t="s">
        <v>32</v>
      </c>
      <c r="G60">
        <v>28.5</v>
      </c>
      <c r="K60" t="s">
        <v>32</v>
      </c>
      <c r="L60">
        <v>25.9</v>
      </c>
      <c r="P60" t="s">
        <v>32</v>
      </c>
      <c r="Q60">
        <v>21.6</v>
      </c>
      <c r="U60" t="s">
        <v>32</v>
      </c>
      <c r="V60">
        <v>16.2</v>
      </c>
    </row>
    <row r="67" spans="1:24" x14ac:dyDescent="0.25">
      <c r="A67" t="s">
        <v>123</v>
      </c>
      <c r="C67" t="s">
        <v>70</v>
      </c>
    </row>
    <row r="68" spans="1:24" x14ac:dyDescent="0.25">
      <c r="A68" t="s">
        <v>124</v>
      </c>
      <c r="C68" t="s">
        <v>79</v>
      </c>
    </row>
    <row r="69" spans="1:24" x14ac:dyDescent="0.25">
      <c r="A69" t="s">
        <v>125</v>
      </c>
      <c r="C69" t="s">
        <v>80</v>
      </c>
    </row>
    <row r="70" spans="1:24" x14ac:dyDescent="0.25">
      <c r="A70" t="s">
        <v>126</v>
      </c>
      <c r="C70" t="s">
        <v>81</v>
      </c>
    </row>
    <row r="71" spans="1:24" x14ac:dyDescent="0.25">
      <c r="A71" t="s">
        <v>1</v>
      </c>
      <c r="C71" s="1">
        <v>41396</v>
      </c>
    </row>
    <row r="72" spans="1:24" x14ac:dyDescent="0.25">
      <c r="A72" t="s">
        <v>57</v>
      </c>
    </row>
    <row r="74" spans="1:24" x14ac:dyDescent="0.25">
      <c r="A74" t="s">
        <v>127</v>
      </c>
    </row>
    <row r="75" spans="1:24" x14ac:dyDescent="0.25">
      <c r="A75" t="s">
        <v>128</v>
      </c>
      <c r="F75" t="s">
        <v>130</v>
      </c>
      <c r="K75" t="s">
        <v>131</v>
      </c>
      <c r="P75" t="s">
        <v>132</v>
      </c>
      <c r="U75" t="s">
        <v>133</v>
      </c>
    </row>
    <row r="77" spans="1:24" x14ac:dyDescent="0.25">
      <c r="A77" t="s">
        <v>129</v>
      </c>
      <c r="B77" t="s">
        <v>135</v>
      </c>
      <c r="D77" t="s">
        <v>15</v>
      </c>
      <c r="F77" t="s">
        <v>129</v>
      </c>
      <c r="G77" t="s">
        <v>135</v>
      </c>
      <c r="I77" t="s">
        <v>15</v>
      </c>
      <c r="K77" t="s">
        <v>129</v>
      </c>
      <c r="L77" t="s">
        <v>135</v>
      </c>
      <c r="N77" t="s">
        <v>15</v>
      </c>
      <c r="P77" t="s">
        <v>129</v>
      </c>
      <c r="Q77" t="s">
        <v>135</v>
      </c>
      <c r="S77" t="s">
        <v>15</v>
      </c>
      <c r="U77" t="s">
        <v>129</v>
      </c>
      <c r="V77" t="s">
        <v>135</v>
      </c>
      <c r="X77" t="s">
        <v>15</v>
      </c>
    </row>
    <row r="78" spans="1:24" x14ac:dyDescent="0.25">
      <c r="A78" t="s">
        <v>134</v>
      </c>
      <c r="B78">
        <v>4.3</v>
      </c>
      <c r="F78" t="s">
        <v>134</v>
      </c>
      <c r="G78">
        <v>3</v>
      </c>
      <c r="K78" t="s">
        <v>114</v>
      </c>
      <c r="L78">
        <v>5.5</v>
      </c>
      <c r="P78" t="s">
        <v>134</v>
      </c>
      <c r="Q78">
        <v>0.5</v>
      </c>
      <c r="U78" t="s">
        <v>105</v>
      </c>
      <c r="V78">
        <v>1.6</v>
      </c>
    </row>
    <row r="79" spans="1:24" x14ac:dyDescent="0.25">
      <c r="A79" t="s">
        <v>114</v>
      </c>
      <c r="B79">
        <v>0.3</v>
      </c>
      <c r="F79" t="s">
        <v>74</v>
      </c>
      <c r="G79">
        <v>1.5</v>
      </c>
      <c r="K79" t="s">
        <v>134</v>
      </c>
      <c r="L79">
        <v>0.8</v>
      </c>
      <c r="P79" t="s">
        <v>24</v>
      </c>
      <c r="Q79">
        <v>1.5</v>
      </c>
      <c r="U79" t="s">
        <v>134</v>
      </c>
      <c r="V79">
        <v>0.6</v>
      </c>
    </row>
    <row r="80" spans="1:24" x14ac:dyDescent="0.25">
      <c r="A80" t="s">
        <v>134</v>
      </c>
      <c r="B80">
        <v>1</v>
      </c>
      <c r="F80" t="s">
        <v>134</v>
      </c>
      <c r="G80">
        <v>5.7</v>
      </c>
      <c r="K80" t="s">
        <v>49</v>
      </c>
      <c r="L80">
        <v>0.7</v>
      </c>
      <c r="P80" t="s">
        <v>134</v>
      </c>
      <c r="Q80">
        <v>4.5</v>
      </c>
      <c r="U80" t="s">
        <v>16</v>
      </c>
      <c r="V80">
        <v>7.3</v>
      </c>
      <c r="X80">
        <v>2</v>
      </c>
    </row>
    <row r="81" spans="1:22" x14ac:dyDescent="0.25">
      <c r="A81" t="s">
        <v>38</v>
      </c>
      <c r="B81">
        <v>0.3</v>
      </c>
      <c r="F81" t="s">
        <v>39</v>
      </c>
      <c r="G81">
        <v>1.5</v>
      </c>
      <c r="I81">
        <v>2</v>
      </c>
      <c r="K81" t="s">
        <v>134</v>
      </c>
      <c r="L81">
        <v>2.6</v>
      </c>
      <c r="P81" t="s">
        <v>39</v>
      </c>
      <c r="Q81">
        <v>0.3</v>
      </c>
      <c r="U81" t="s">
        <v>134</v>
      </c>
      <c r="V81">
        <v>3</v>
      </c>
    </row>
    <row r="82" spans="1:22" x14ac:dyDescent="0.25">
      <c r="A82" t="s">
        <v>134</v>
      </c>
      <c r="B82">
        <v>0.7</v>
      </c>
      <c r="F82" t="s">
        <v>74</v>
      </c>
      <c r="G82">
        <v>2.2999999999999998</v>
      </c>
      <c r="K82" t="s">
        <v>38</v>
      </c>
      <c r="L82">
        <v>0.3</v>
      </c>
      <c r="P82" t="s">
        <v>134</v>
      </c>
      <c r="Q82">
        <v>0.6</v>
      </c>
      <c r="U82" t="s">
        <v>16</v>
      </c>
      <c r="V82">
        <v>1.5</v>
      </c>
    </row>
    <row r="83" spans="1:22" x14ac:dyDescent="0.25">
      <c r="A83" t="s">
        <v>52</v>
      </c>
      <c r="B83">
        <v>0.4</v>
      </c>
      <c r="F83" t="s">
        <v>134</v>
      </c>
      <c r="G83">
        <v>1.3</v>
      </c>
      <c r="K83" t="s">
        <v>134</v>
      </c>
      <c r="L83">
        <v>3.9</v>
      </c>
      <c r="P83" t="s">
        <v>39</v>
      </c>
      <c r="Q83">
        <v>0.6</v>
      </c>
      <c r="U83" t="s">
        <v>24</v>
      </c>
      <c r="V83">
        <v>0.4</v>
      </c>
    </row>
    <row r="84" spans="1:22" x14ac:dyDescent="0.25">
      <c r="A84" t="s">
        <v>134</v>
      </c>
      <c r="B84">
        <v>1.4</v>
      </c>
      <c r="F84" t="s">
        <v>39</v>
      </c>
      <c r="G84">
        <v>1</v>
      </c>
      <c r="K84" t="s">
        <v>38</v>
      </c>
      <c r="L84">
        <v>1.1000000000000001</v>
      </c>
      <c r="P84" t="s">
        <v>134</v>
      </c>
      <c r="Q84">
        <v>0.6</v>
      </c>
      <c r="U84" t="s">
        <v>134</v>
      </c>
      <c r="V84">
        <v>0.9</v>
      </c>
    </row>
    <row r="85" spans="1:22" x14ac:dyDescent="0.25">
      <c r="A85" t="s">
        <v>38</v>
      </c>
      <c r="B85">
        <v>1.8</v>
      </c>
      <c r="F85" t="s">
        <v>134</v>
      </c>
      <c r="G85">
        <v>2.2999999999999998</v>
      </c>
      <c r="K85" t="s">
        <v>134</v>
      </c>
      <c r="L85">
        <v>0.3</v>
      </c>
      <c r="P85" t="s">
        <v>39</v>
      </c>
      <c r="Q85">
        <v>0.9</v>
      </c>
      <c r="S85">
        <v>2</v>
      </c>
      <c r="U85" t="s">
        <v>74</v>
      </c>
      <c r="V85">
        <v>3.2</v>
      </c>
    </row>
    <row r="86" spans="1:22" x14ac:dyDescent="0.25">
      <c r="A86" t="s">
        <v>52</v>
      </c>
      <c r="B86">
        <v>0.8</v>
      </c>
      <c r="F86" t="s">
        <v>39</v>
      </c>
      <c r="G86">
        <v>0.9</v>
      </c>
      <c r="K86" t="s">
        <v>38</v>
      </c>
      <c r="L86">
        <v>2.1</v>
      </c>
      <c r="N86">
        <v>2</v>
      </c>
      <c r="P86" t="s">
        <v>134</v>
      </c>
      <c r="Q86">
        <v>2</v>
      </c>
      <c r="U86" t="s">
        <v>134</v>
      </c>
      <c r="V86">
        <v>1.3</v>
      </c>
    </row>
    <row r="87" spans="1:22" x14ac:dyDescent="0.25">
      <c r="A87" t="s">
        <v>134</v>
      </c>
      <c r="B87">
        <v>3.2</v>
      </c>
      <c r="F87" t="s">
        <v>134</v>
      </c>
      <c r="G87">
        <v>4.3</v>
      </c>
      <c r="K87" t="s">
        <v>134</v>
      </c>
      <c r="L87">
        <v>5.2</v>
      </c>
      <c r="P87" t="s">
        <v>39</v>
      </c>
      <c r="Q87">
        <v>0.7</v>
      </c>
      <c r="U87" t="s">
        <v>74</v>
      </c>
      <c r="V87">
        <v>1</v>
      </c>
    </row>
    <row r="88" spans="1:22" x14ac:dyDescent="0.25">
      <c r="A88" t="s">
        <v>38</v>
      </c>
      <c r="B88">
        <v>0.6</v>
      </c>
      <c r="F88" t="s">
        <v>38</v>
      </c>
      <c r="G88">
        <v>5</v>
      </c>
      <c r="I88">
        <v>5</v>
      </c>
      <c r="K88" t="s">
        <v>39</v>
      </c>
      <c r="L88">
        <v>0.5</v>
      </c>
      <c r="P88" t="s">
        <v>24</v>
      </c>
      <c r="Q88">
        <v>1</v>
      </c>
      <c r="U88" t="s">
        <v>134</v>
      </c>
      <c r="V88">
        <v>1.1000000000000001</v>
      </c>
    </row>
    <row r="89" spans="1:22" x14ac:dyDescent="0.25">
      <c r="A89" t="s">
        <v>134</v>
      </c>
      <c r="B89">
        <v>7.9</v>
      </c>
      <c r="F89" t="s">
        <v>134</v>
      </c>
      <c r="G89">
        <v>1.6</v>
      </c>
      <c r="K89" t="s">
        <v>134</v>
      </c>
      <c r="L89">
        <v>4</v>
      </c>
      <c r="P89" t="s">
        <v>134</v>
      </c>
      <c r="Q89">
        <v>1.6</v>
      </c>
      <c r="U89" t="s">
        <v>39</v>
      </c>
      <c r="V89">
        <v>1.4</v>
      </c>
    </row>
    <row r="90" spans="1:22" x14ac:dyDescent="0.25">
      <c r="A90" t="s">
        <v>39</v>
      </c>
      <c r="B90">
        <v>0.2</v>
      </c>
      <c r="F90" t="s">
        <v>38</v>
      </c>
      <c r="G90">
        <v>1.2</v>
      </c>
      <c r="K90" t="s">
        <v>38</v>
      </c>
      <c r="L90">
        <v>0.8</v>
      </c>
      <c r="P90" t="s">
        <v>38</v>
      </c>
      <c r="Q90">
        <v>1.4</v>
      </c>
      <c r="U90" t="s">
        <v>16</v>
      </c>
      <c r="V90">
        <v>1.2</v>
      </c>
    </row>
    <row r="91" spans="1:22" x14ac:dyDescent="0.25">
      <c r="A91" t="s">
        <v>134</v>
      </c>
      <c r="B91">
        <v>7.6</v>
      </c>
      <c r="F91" t="s">
        <v>134</v>
      </c>
      <c r="G91">
        <v>3.3</v>
      </c>
      <c r="K91" t="s">
        <v>134</v>
      </c>
      <c r="L91">
        <v>1</v>
      </c>
      <c r="P91" t="s">
        <v>104</v>
      </c>
      <c r="Q91">
        <v>0.7</v>
      </c>
      <c r="U91" t="s">
        <v>38</v>
      </c>
      <c r="V91">
        <v>1.3</v>
      </c>
    </row>
    <row r="92" spans="1:22" x14ac:dyDescent="0.25">
      <c r="A92" t="s">
        <v>39</v>
      </c>
      <c r="B92">
        <v>1.5</v>
      </c>
      <c r="F92" t="s">
        <v>16</v>
      </c>
      <c r="G92">
        <v>3.2</v>
      </c>
      <c r="K92" t="s">
        <v>16</v>
      </c>
      <c r="L92">
        <v>1.7</v>
      </c>
      <c r="P92" t="s">
        <v>134</v>
      </c>
      <c r="Q92">
        <v>0.4</v>
      </c>
      <c r="U92" t="s">
        <v>134</v>
      </c>
      <c r="V92">
        <v>0.7</v>
      </c>
    </row>
    <row r="93" spans="1:22" x14ac:dyDescent="0.25">
      <c r="A93" t="s">
        <v>134</v>
      </c>
      <c r="B93">
        <v>3.9</v>
      </c>
      <c r="F93" t="s">
        <v>39</v>
      </c>
      <c r="G93">
        <v>2.5</v>
      </c>
      <c r="I93">
        <v>2</v>
      </c>
      <c r="K93" t="s">
        <v>134</v>
      </c>
      <c r="L93">
        <v>3.6</v>
      </c>
      <c r="P93" t="s">
        <v>39</v>
      </c>
      <c r="Q93">
        <v>0.3</v>
      </c>
      <c r="U93" t="s">
        <v>38</v>
      </c>
      <c r="V93">
        <v>1.1000000000000001</v>
      </c>
    </row>
    <row r="94" spans="1:22" x14ac:dyDescent="0.25">
      <c r="A94" t="s">
        <v>50</v>
      </c>
      <c r="B94">
        <v>1.1000000000000001</v>
      </c>
      <c r="F94" t="s">
        <v>134</v>
      </c>
      <c r="G94">
        <v>1.9</v>
      </c>
      <c r="K94" t="s">
        <v>38</v>
      </c>
      <c r="L94">
        <v>0.7</v>
      </c>
      <c r="P94" t="s">
        <v>134</v>
      </c>
      <c r="Q94">
        <v>0.9</v>
      </c>
      <c r="U94" t="s">
        <v>134</v>
      </c>
      <c r="V94">
        <v>0.2</v>
      </c>
    </row>
    <row r="95" spans="1:22" x14ac:dyDescent="0.25">
      <c r="A95" t="s">
        <v>134</v>
      </c>
      <c r="B95">
        <v>1.7</v>
      </c>
      <c r="F95" t="s">
        <v>49</v>
      </c>
      <c r="G95">
        <v>1.3</v>
      </c>
      <c r="K95" t="s">
        <v>134</v>
      </c>
      <c r="L95">
        <v>1.8</v>
      </c>
      <c r="P95" t="s">
        <v>39</v>
      </c>
      <c r="Q95">
        <v>1.4</v>
      </c>
      <c r="U95" t="s">
        <v>74</v>
      </c>
      <c r="V95">
        <v>3.1</v>
      </c>
    </row>
    <row r="96" spans="1:22" x14ac:dyDescent="0.25">
      <c r="A96" t="s">
        <v>39</v>
      </c>
      <c r="B96">
        <v>0.4</v>
      </c>
      <c r="F96" t="s">
        <v>134</v>
      </c>
      <c r="G96">
        <v>1.2</v>
      </c>
      <c r="K96" t="s">
        <v>114</v>
      </c>
      <c r="L96">
        <v>0.3</v>
      </c>
      <c r="P96" t="s">
        <v>38</v>
      </c>
      <c r="Q96">
        <v>0.8</v>
      </c>
      <c r="U96" t="s">
        <v>134</v>
      </c>
      <c r="V96">
        <v>0.2</v>
      </c>
    </row>
    <row r="97" spans="1:22" x14ac:dyDescent="0.25">
      <c r="A97" t="s">
        <v>134</v>
      </c>
      <c r="B97">
        <v>2.5</v>
      </c>
      <c r="F97" t="s">
        <v>39</v>
      </c>
      <c r="G97">
        <v>0.7</v>
      </c>
      <c r="K97" t="s">
        <v>134</v>
      </c>
      <c r="L97">
        <v>5.5</v>
      </c>
      <c r="P97" t="s">
        <v>39</v>
      </c>
      <c r="Q97">
        <v>0.5</v>
      </c>
      <c r="U97" t="s">
        <v>38</v>
      </c>
      <c r="V97">
        <v>0.8</v>
      </c>
    </row>
    <row r="98" spans="1:22" x14ac:dyDescent="0.25">
      <c r="A98" t="s">
        <v>38</v>
      </c>
      <c r="B98">
        <v>1.8</v>
      </c>
      <c r="F98" t="s">
        <v>134</v>
      </c>
      <c r="G98">
        <v>1.4</v>
      </c>
      <c r="K98" t="s">
        <v>74</v>
      </c>
      <c r="L98">
        <v>2.4</v>
      </c>
      <c r="P98" t="s">
        <v>134</v>
      </c>
      <c r="Q98">
        <v>1.6</v>
      </c>
      <c r="U98" t="s">
        <v>134</v>
      </c>
      <c r="V98">
        <v>0.4</v>
      </c>
    </row>
    <row r="99" spans="1:22" x14ac:dyDescent="0.25">
      <c r="A99" t="s">
        <v>134</v>
      </c>
      <c r="B99">
        <v>0.6</v>
      </c>
      <c r="F99" t="s">
        <v>39</v>
      </c>
      <c r="G99">
        <v>0.8</v>
      </c>
      <c r="K99" t="s">
        <v>134</v>
      </c>
      <c r="L99">
        <v>0.2</v>
      </c>
      <c r="P99" t="s">
        <v>39</v>
      </c>
      <c r="Q99">
        <v>0.2</v>
      </c>
      <c r="U99" t="s">
        <v>20</v>
      </c>
      <c r="V99">
        <v>0.8</v>
      </c>
    </row>
    <row r="100" spans="1:22" x14ac:dyDescent="0.25">
      <c r="A100" t="s">
        <v>39</v>
      </c>
      <c r="B100">
        <v>0.4</v>
      </c>
      <c r="F100" t="s">
        <v>134</v>
      </c>
      <c r="G100">
        <v>2.1</v>
      </c>
      <c r="K100" t="s">
        <v>39</v>
      </c>
      <c r="L100">
        <v>1.4</v>
      </c>
      <c r="P100" t="s">
        <v>134</v>
      </c>
      <c r="Q100">
        <v>0.8</v>
      </c>
      <c r="U100" t="s">
        <v>114</v>
      </c>
      <c r="V100">
        <v>2.1</v>
      </c>
    </row>
    <row r="101" spans="1:22" x14ac:dyDescent="0.25">
      <c r="A101" t="s">
        <v>134</v>
      </c>
      <c r="B101">
        <v>0.7</v>
      </c>
      <c r="G101">
        <f>SUM(G78:G100)</f>
        <v>50</v>
      </c>
      <c r="K101" t="s">
        <v>134</v>
      </c>
      <c r="L101">
        <v>0.5</v>
      </c>
      <c r="P101" t="s">
        <v>39</v>
      </c>
      <c r="Q101">
        <v>0.8</v>
      </c>
      <c r="U101" t="s">
        <v>134</v>
      </c>
      <c r="V101">
        <v>1.9</v>
      </c>
    </row>
    <row r="102" spans="1:22" x14ac:dyDescent="0.25">
      <c r="A102" t="s">
        <v>38</v>
      </c>
      <c r="B102">
        <v>1</v>
      </c>
      <c r="K102" t="s">
        <v>24</v>
      </c>
      <c r="L102">
        <v>2.5</v>
      </c>
      <c r="P102" t="s">
        <v>134</v>
      </c>
      <c r="Q102">
        <v>0.5</v>
      </c>
      <c r="U102" t="s">
        <v>49</v>
      </c>
      <c r="V102">
        <v>1.1000000000000001</v>
      </c>
    </row>
    <row r="103" spans="1:22" x14ac:dyDescent="0.25">
      <c r="A103" t="s">
        <v>20</v>
      </c>
      <c r="B103">
        <v>0.9</v>
      </c>
      <c r="K103" t="s">
        <v>134</v>
      </c>
      <c r="L103">
        <v>0.6</v>
      </c>
      <c r="P103" t="s">
        <v>39</v>
      </c>
      <c r="Q103">
        <v>0.6</v>
      </c>
      <c r="U103" t="s">
        <v>134</v>
      </c>
      <c r="V103">
        <v>0.6</v>
      </c>
    </row>
    <row r="104" spans="1:22" x14ac:dyDescent="0.25">
      <c r="A104" t="s">
        <v>134</v>
      </c>
      <c r="B104">
        <v>3</v>
      </c>
      <c r="L104">
        <f>SUM(L78:L103)</f>
        <v>50</v>
      </c>
      <c r="P104" t="s">
        <v>49</v>
      </c>
      <c r="Q104">
        <v>0.3</v>
      </c>
      <c r="U104" t="s">
        <v>38</v>
      </c>
      <c r="V104">
        <v>0.3</v>
      </c>
    </row>
    <row r="105" spans="1:22" x14ac:dyDescent="0.25">
      <c r="B105">
        <f>SUM(B78:B104)</f>
        <v>50</v>
      </c>
      <c r="P105" t="s">
        <v>134</v>
      </c>
      <c r="Q105">
        <v>3.6</v>
      </c>
      <c r="U105" t="s">
        <v>134</v>
      </c>
      <c r="V105">
        <v>2</v>
      </c>
    </row>
    <row r="106" spans="1:22" x14ac:dyDescent="0.25">
      <c r="P106" t="s">
        <v>39</v>
      </c>
      <c r="Q106">
        <v>0.4</v>
      </c>
      <c r="U106" t="s">
        <v>39</v>
      </c>
      <c r="V106">
        <v>0.9</v>
      </c>
    </row>
    <row r="107" spans="1:22" x14ac:dyDescent="0.25">
      <c r="P107" t="s">
        <v>134</v>
      </c>
      <c r="Q107">
        <v>0.8</v>
      </c>
      <c r="U107" t="s">
        <v>134</v>
      </c>
      <c r="V107">
        <v>8</v>
      </c>
    </row>
    <row r="108" spans="1:22" x14ac:dyDescent="0.25">
      <c r="P108" t="s">
        <v>24</v>
      </c>
      <c r="Q108">
        <v>0.6</v>
      </c>
      <c r="V108">
        <f>SUM(V78:V107)</f>
        <v>50</v>
      </c>
    </row>
    <row r="109" spans="1:22" x14ac:dyDescent="0.25">
      <c r="P109" t="s">
        <v>134</v>
      </c>
      <c r="Q109">
        <v>4</v>
      </c>
    </row>
    <row r="110" spans="1:22" x14ac:dyDescent="0.25">
      <c r="P110" t="s">
        <v>38</v>
      </c>
      <c r="Q110">
        <v>0.5</v>
      </c>
    </row>
    <row r="111" spans="1:22" x14ac:dyDescent="0.25">
      <c r="P111" t="s">
        <v>39</v>
      </c>
      <c r="Q111">
        <v>2.4</v>
      </c>
    </row>
    <row r="112" spans="1:22" x14ac:dyDescent="0.25">
      <c r="P112" t="s">
        <v>134</v>
      </c>
      <c r="Q112">
        <v>0.8</v>
      </c>
    </row>
    <row r="113" spans="1:22" x14ac:dyDescent="0.25">
      <c r="P113" t="s">
        <v>114</v>
      </c>
      <c r="Q113">
        <v>0.8</v>
      </c>
    </row>
    <row r="114" spans="1:22" x14ac:dyDescent="0.25">
      <c r="P114" t="s">
        <v>134</v>
      </c>
      <c r="Q114">
        <v>1.5</v>
      </c>
    </row>
    <row r="115" spans="1:22" x14ac:dyDescent="0.25">
      <c r="P115" t="s">
        <v>24</v>
      </c>
      <c r="Q115">
        <v>0.5</v>
      </c>
    </row>
    <row r="116" spans="1:22" x14ac:dyDescent="0.25">
      <c r="P116" t="s">
        <v>39</v>
      </c>
      <c r="Q116">
        <v>0.9</v>
      </c>
      <c r="S116">
        <v>2</v>
      </c>
    </row>
    <row r="117" spans="1:22" x14ac:dyDescent="0.25">
      <c r="P117" t="s">
        <v>134</v>
      </c>
      <c r="Q117">
        <v>5.6</v>
      </c>
    </row>
    <row r="118" spans="1:22" x14ac:dyDescent="0.25">
      <c r="P118" t="s">
        <v>74</v>
      </c>
      <c r="Q118">
        <v>0.9</v>
      </c>
    </row>
    <row r="119" spans="1:22" x14ac:dyDescent="0.25">
      <c r="P119" t="s">
        <v>114</v>
      </c>
      <c r="Q119">
        <v>0.7</v>
      </c>
    </row>
    <row r="120" spans="1:22" x14ac:dyDescent="0.25">
      <c r="Q120">
        <f>SUM(Q78:Q119)</f>
        <v>50</v>
      </c>
    </row>
    <row r="126" spans="1:22" x14ac:dyDescent="0.25">
      <c r="A126" t="s">
        <v>121</v>
      </c>
    </row>
    <row r="128" spans="1:22" x14ac:dyDescent="0.25">
      <c r="A128" t="s">
        <v>29</v>
      </c>
      <c r="B128">
        <v>50</v>
      </c>
      <c r="F128" t="s">
        <v>29</v>
      </c>
      <c r="G128">
        <v>50</v>
      </c>
      <c r="K128" t="s">
        <v>29</v>
      </c>
      <c r="L128">
        <v>50</v>
      </c>
      <c r="P128" t="s">
        <v>29</v>
      </c>
      <c r="Q128">
        <v>50</v>
      </c>
      <c r="U128" t="s">
        <v>29</v>
      </c>
      <c r="V128">
        <v>50</v>
      </c>
    </row>
    <row r="129" spans="1:22" x14ac:dyDescent="0.25">
      <c r="A129" t="s">
        <v>30</v>
      </c>
      <c r="B129">
        <v>38.5</v>
      </c>
      <c r="F129" t="s">
        <v>30</v>
      </c>
      <c r="G129">
        <v>28.1</v>
      </c>
      <c r="K129" t="s">
        <v>30</v>
      </c>
      <c r="L129">
        <v>30</v>
      </c>
      <c r="P129" t="s">
        <v>30</v>
      </c>
      <c r="Q129">
        <v>30.3</v>
      </c>
      <c r="U129" t="s">
        <v>30</v>
      </c>
      <c r="V129">
        <v>20.9</v>
      </c>
    </row>
    <row r="130" spans="1:22" x14ac:dyDescent="0.25">
      <c r="A130" t="s">
        <v>31</v>
      </c>
      <c r="B130">
        <v>0.9</v>
      </c>
      <c r="F130" t="s">
        <v>31</v>
      </c>
      <c r="G130">
        <v>0</v>
      </c>
      <c r="K130" t="s">
        <v>31</v>
      </c>
      <c r="L130">
        <v>0</v>
      </c>
      <c r="P130" t="s">
        <v>31</v>
      </c>
      <c r="Q130">
        <v>0</v>
      </c>
      <c r="U130" t="s">
        <v>31</v>
      </c>
      <c r="V130">
        <v>0.8</v>
      </c>
    </row>
    <row r="131" spans="1:22" x14ac:dyDescent="0.25">
      <c r="A131" t="s">
        <v>32</v>
      </c>
      <c r="B131">
        <v>11.5</v>
      </c>
      <c r="F131" t="s">
        <v>32</v>
      </c>
      <c r="G131">
        <v>21.9</v>
      </c>
      <c r="K131" t="s">
        <v>32</v>
      </c>
      <c r="L131">
        <v>20</v>
      </c>
      <c r="P131" t="s">
        <v>32</v>
      </c>
      <c r="Q131">
        <v>19.7</v>
      </c>
      <c r="U131" t="s">
        <v>32</v>
      </c>
      <c r="V131">
        <v>29.1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Forma de citar</vt:lpstr>
      <vt:lpstr>Hoja1</vt:lpstr>
      <vt:lpstr>Hoja2</vt:lpstr>
      <vt:lpstr>Hoja3</vt:lpstr>
      <vt:lpstr>Hoja4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Alumno</dc:creator>
  <cp:lastModifiedBy>Francisco Guzmán Mérida</cp:lastModifiedBy>
  <dcterms:created xsi:type="dcterms:W3CDTF">2012-11-27T23:42:23Z</dcterms:created>
  <dcterms:modified xsi:type="dcterms:W3CDTF">2017-01-13T18:41:18Z</dcterms:modified>
</cp:coreProperties>
</file>