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8555" windowHeight="11760"/>
  </bookViews>
  <sheets>
    <sheet name="Forma de citar" sheetId="8" r:id="rId1"/>
    <sheet name="2011" sheetId="1" r:id="rId2"/>
    <sheet name="2013" sheetId="2" r:id="rId3"/>
    <sheet name="Cuadrantes_2011" sheetId="3" r:id="rId4"/>
    <sheet name="Cuadrantes_2013" sheetId="5" r:id="rId5"/>
    <sheet name="cambios en diversidad" sheetId="7" r:id="rId6"/>
  </sheets>
  <calcPr calcId="145621" concurrentCalc="0"/>
</workbook>
</file>

<file path=xl/calcChain.xml><?xml version="1.0" encoding="utf-8"?>
<calcChain xmlns="http://schemas.openxmlformats.org/spreadsheetml/2006/main">
  <c r="I49" i="7" l="1"/>
  <c r="H49" i="7"/>
  <c r="I25" i="7"/>
  <c r="H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G49" i="7"/>
  <c r="F2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G25" i="7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V27" i="1"/>
  <c r="T3" i="1"/>
  <c r="U3" i="1"/>
  <c r="T4" i="1"/>
  <c r="U4" i="1"/>
  <c r="T5" i="1"/>
  <c r="U5" i="1"/>
  <c r="T6" i="1"/>
  <c r="U6" i="1"/>
  <c r="T7" i="1"/>
  <c r="U7" i="1"/>
  <c r="T8" i="1"/>
  <c r="U8" i="1"/>
  <c r="T9" i="1"/>
  <c r="U9" i="1"/>
  <c r="T10" i="1"/>
  <c r="U10" i="1"/>
  <c r="T11" i="1"/>
  <c r="U11" i="1"/>
  <c r="T12" i="1"/>
  <c r="U12" i="1"/>
  <c r="T13" i="1"/>
  <c r="U13" i="1"/>
  <c r="T14" i="1"/>
  <c r="U14" i="1"/>
  <c r="T15" i="1"/>
  <c r="U15" i="1"/>
  <c r="T16" i="1"/>
  <c r="U16" i="1"/>
  <c r="T17" i="1"/>
  <c r="U17" i="1"/>
  <c r="T18" i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37" i="1"/>
  <c r="U37" i="1"/>
  <c r="T38" i="1"/>
  <c r="U38" i="1"/>
  <c r="T39" i="1"/>
  <c r="U39" i="1"/>
  <c r="T40" i="1"/>
  <c r="U40" i="1"/>
  <c r="T41" i="1"/>
  <c r="U41" i="1"/>
  <c r="T42" i="1"/>
  <c r="U42" i="1"/>
  <c r="T43" i="1"/>
  <c r="U43" i="1"/>
  <c r="T44" i="1"/>
  <c r="U44" i="1"/>
  <c r="T45" i="1"/>
  <c r="U45" i="1"/>
  <c r="T46" i="1"/>
  <c r="U46" i="1"/>
  <c r="T47" i="1"/>
  <c r="U47" i="1"/>
  <c r="T48" i="1"/>
  <c r="U48" i="1"/>
  <c r="T49" i="1"/>
  <c r="U49" i="1"/>
  <c r="T50" i="1"/>
  <c r="U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T64" i="1"/>
  <c r="U64" i="1"/>
  <c r="T65" i="1"/>
  <c r="U65" i="1"/>
  <c r="T66" i="1"/>
  <c r="U66" i="1"/>
  <c r="T67" i="1"/>
  <c r="U67" i="1"/>
  <c r="T68" i="1"/>
  <c r="U68" i="1"/>
  <c r="T69" i="1"/>
  <c r="U69" i="1"/>
  <c r="T70" i="1"/>
  <c r="U70" i="1"/>
  <c r="T71" i="1"/>
  <c r="U71" i="1"/>
  <c r="T72" i="1"/>
  <c r="U72" i="1"/>
  <c r="T73" i="1"/>
  <c r="U73" i="1"/>
  <c r="T74" i="1"/>
  <c r="U74" i="1"/>
  <c r="T75" i="1"/>
  <c r="U75" i="1"/>
  <c r="T76" i="1"/>
  <c r="U76" i="1"/>
  <c r="T77" i="1"/>
  <c r="U77" i="1"/>
  <c r="T78" i="1"/>
  <c r="U78" i="1"/>
  <c r="T79" i="1"/>
  <c r="U79" i="1"/>
  <c r="T80" i="1"/>
  <c r="U80" i="1"/>
  <c r="T81" i="1"/>
  <c r="U81" i="1"/>
  <c r="T82" i="1"/>
  <c r="U82" i="1"/>
  <c r="T83" i="1"/>
  <c r="U83" i="1"/>
  <c r="T84" i="1"/>
  <c r="U84" i="1"/>
  <c r="T85" i="1"/>
  <c r="U85" i="1"/>
  <c r="T86" i="1"/>
  <c r="U86" i="1"/>
  <c r="T87" i="1"/>
  <c r="U87" i="1"/>
  <c r="T88" i="1"/>
  <c r="U88" i="1"/>
  <c r="T89" i="1"/>
  <c r="U89" i="1"/>
  <c r="T90" i="1"/>
  <c r="U90" i="1"/>
  <c r="T91" i="1"/>
  <c r="U91" i="1"/>
  <c r="T92" i="1"/>
  <c r="U92" i="1"/>
  <c r="T93" i="1"/>
  <c r="U93" i="1"/>
  <c r="T94" i="1"/>
  <c r="U94" i="1"/>
  <c r="T95" i="1"/>
  <c r="U95" i="1"/>
  <c r="T96" i="1"/>
  <c r="U96" i="1"/>
  <c r="T97" i="1"/>
  <c r="U97" i="1"/>
  <c r="T98" i="1"/>
  <c r="U98" i="1"/>
  <c r="T99" i="1"/>
  <c r="U99" i="1"/>
  <c r="T100" i="1"/>
  <c r="U100" i="1"/>
  <c r="T101" i="1"/>
  <c r="U101" i="1"/>
  <c r="T102" i="1"/>
  <c r="U102" i="1"/>
  <c r="T103" i="1"/>
  <c r="U103" i="1"/>
  <c r="T104" i="1"/>
  <c r="U104" i="1"/>
  <c r="T105" i="1"/>
  <c r="U105" i="1"/>
  <c r="T106" i="1"/>
  <c r="U106" i="1"/>
  <c r="T107" i="1"/>
  <c r="U107" i="1"/>
  <c r="T108" i="1"/>
  <c r="U108" i="1"/>
  <c r="T109" i="1"/>
  <c r="U109" i="1"/>
  <c r="T110" i="1"/>
  <c r="U110" i="1"/>
  <c r="T111" i="1"/>
  <c r="U111" i="1"/>
  <c r="T112" i="1"/>
  <c r="U112" i="1"/>
  <c r="T113" i="1"/>
  <c r="U113" i="1"/>
  <c r="T114" i="1"/>
  <c r="U114" i="1"/>
  <c r="T115" i="1"/>
  <c r="U115" i="1"/>
  <c r="T116" i="1"/>
  <c r="U116" i="1"/>
  <c r="T117" i="1"/>
  <c r="U117" i="1"/>
  <c r="T118" i="1"/>
  <c r="U118" i="1"/>
  <c r="T119" i="1"/>
  <c r="U119" i="1"/>
  <c r="T120" i="1"/>
  <c r="U120" i="1"/>
  <c r="T121" i="1"/>
  <c r="U121" i="1"/>
  <c r="T122" i="1"/>
  <c r="U122" i="1"/>
  <c r="T123" i="1"/>
  <c r="U123" i="1"/>
  <c r="T124" i="1"/>
  <c r="U124" i="1"/>
  <c r="T125" i="1"/>
  <c r="U125" i="1"/>
  <c r="T126" i="1"/>
  <c r="U126" i="1"/>
  <c r="T127" i="1"/>
  <c r="U127" i="1"/>
  <c r="T128" i="1"/>
  <c r="U128" i="1"/>
  <c r="T129" i="1"/>
  <c r="U129" i="1"/>
  <c r="T130" i="1"/>
  <c r="U130" i="1"/>
  <c r="T131" i="1"/>
  <c r="U131" i="1"/>
  <c r="T132" i="1"/>
  <c r="U132" i="1"/>
  <c r="T133" i="1"/>
  <c r="U133" i="1"/>
  <c r="T134" i="1"/>
  <c r="U134" i="1"/>
  <c r="T135" i="1"/>
  <c r="U135" i="1"/>
  <c r="T136" i="1"/>
  <c r="U136" i="1"/>
  <c r="T137" i="1"/>
  <c r="U137" i="1"/>
  <c r="T138" i="1"/>
  <c r="U138" i="1"/>
  <c r="T139" i="1"/>
  <c r="U139" i="1"/>
  <c r="T140" i="1"/>
  <c r="U140" i="1"/>
  <c r="T141" i="1"/>
  <c r="U141" i="1"/>
  <c r="T142" i="1"/>
  <c r="U142" i="1"/>
  <c r="T143" i="1"/>
  <c r="U143" i="1"/>
  <c r="T144" i="1"/>
  <c r="U144" i="1"/>
  <c r="T145" i="1"/>
  <c r="U145" i="1"/>
  <c r="T146" i="1"/>
  <c r="U146" i="1"/>
  <c r="T147" i="1"/>
  <c r="U147" i="1"/>
  <c r="T148" i="1"/>
  <c r="U148" i="1"/>
  <c r="T149" i="1"/>
  <c r="U149" i="1"/>
  <c r="T150" i="1"/>
  <c r="U150" i="1"/>
  <c r="T151" i="1"/>
  <c r="U151" i="1"/>
  <c r="T152" i="1"/>
  <c r="U152" i="1"/>
  <c r="T153" i="1"/>
  <c r="U153" i="1"/>
  <c r="T154" i="1"/>
  <c r="U154" i="1"/>
  <c r="T155" i="1"/>
  <c r="U155" i="1"/>
  <c r="T156" i="1"/>
  <c r="U156" i="1"/>
  <c r="T157" i="1"/>
  <c r="U157" i="1"/>
  <c r="T158" i="1"/>
  <c r="U158" i="1"/>
  <c r="T159" i="1"/>
  <c r="U159" i="1"/>
  <c r="T160" i="1"/>
  <c r="U160" i="1"/>
  <c r="T161" i="1"/>
  <c r="U161" i="1"/>
  <c r="T162" i="1"/>
  <c r="U162" i="1"/>
  <c r="T163" i="1"/>
  <c r="U163" i="1"/>
  <c r="T164" i="1"/>
  <c r="U164" i="1"/>
  <c r="T165" i="1"/>
  <c r="U165" i="1"/>
  <c r="T166" i="1"/>
  <c r="U166" i="1"/>
  <c r="T167" i="1"/>
  <c r="U167" i="1"/>
  <c r="T168" i="1"/>
  <c r="U168" i="1"/>
  <c r="T169" i="1"/>
  <c r="U169" i="1"/>
  <c r="T170" i="1"/>
  <c r="U170" i="1"/>
  <c r="T171" i="1"/>
  <c r="U171" i="1"/>
  <c r="T172" i="1"/>
  <c r="U172" i="1"/>
  <c r="T173" i="1"/>
  <c r="U173" i="1"/>
  <c r="T174" i="1"/>
  <c r="U174" i="1"/>
  <c r="T175" i="1"/>
  <c r="U175" i="1"/>
  <c r="T176" i="1"/>
  <c r="U176" i="1"/>
  <c r="T177" i="1"/>
  <c r="U177" i="1"/>
  <c r="T178" i="1"/>
  <c r="U178" i="1"/>
  <c r="T179" i="1"/>
  <c r="U179" i="1"/>
  <c r="T180" i="1"/>
  <c r="U180" i="1"/>
  <c r="T181" i="1"/>
  <c r="U181" i="1"/>
  <c r="T182" i="1"/>
  <c r="U182" i="1"/>
  <c r="T183" i="1"/>
  <c r="U183" i="1"/>
  <c r="T184" i="1"/>
  <c r="U184" i="1"/>
  <c r="T185" i="1"/>
  <c r="U185" i="1"/>
  <c r="T186" i="1"/>
  <c r="U186" i="1"/>
  <c r="T187" i="1"/>
  <c r="U187" i="1"/>
  <c r="T188" i="1"/>
  <c r="U188" i="1"/>
  <c r="T189" i="1"/>
  <c r="U189" i="1"/>
  <c r="T190" i="1"/>
  <c r="U190" i="1"/>
  <c r="T191" i="1"/>
  <c r="U191" i="1"/>
  <c r="T192" i="1"/>
  <c r="U192" i="1"/>
  <c r="T193" i="1"/>
  <c r="U193" i="1"/>
  <c r="T194" i="1"/>
  <c r="U194" i="1"/>
  <c r="T195" i="1"/>
  <c r="U195" i="1"/>
  <c r="T196" i="1"/>
  <c r="U196" i="1"/>
  <c r="T197" i="1"/>
  <c r="U197" i="1"/>
  <c r="T198" i="1"/>
  <c r="U198" i="1"/>
  <c r="T199" i="1"/>
  <c r="U199" i="1"/>
  <c r="T200" i="1"/>
  <c r="U200" i="1"/>
  <c r="T201" i="1"/>
  <c r="U201" i="1"/>
  <c r="T202" i="1"/>
  <c r="U202" i="1"/>
  <c r="T203" i="1"/>
  <c r="U203" i="1"/>
  <c r="T204" i="1"/>
  <c r="U204" i="1"/>
  <c r="T205" i="1"/>
  <c r="U205" i="1"/>
  <c r="T206" i="1"/>
  <c r="U206" i="1"/>
  <c r="T207" i="1"/>
  <c r="U207" i="1"/>
  <c r="T208" i="1"/>
  <c r="U208" i="1"/>
  <c r="T209" i="1"/>
  <c r="U209" i="1"/>
  <c r="T210" i="1"/>
  <c r="U210" i="1"/>
  <c r="T211" i="1"/>
  <c r="U211" i="1"/>
  <c r="T212" i="1"/>
  <c r="U212" i="1"/>
  <c r="T213" i="1"/>
  <c r="U213" i="1"/>
  <c r="T214" i="1"/>
  <c r="U214" i="1"/>
  <c r="T215" i="1"/>
  <c r="U215" i="1"/>
  <c r="T216" i="1"/>
  <c r="U216" i="1"/>
  <c r="T217" i="1"/>
  <c r="U217" i="1"/>
  <c r="T218" i="1"/>
  <c r="U218" i="1"/>
  <c r="T219" i="1"/>
  <c r="U219" i="1"/>
  <c r="T220" i="1"/>
  <c r="U220" i="1"/>
  <c r="T221" i="1"/>
  <c r="U221" i="1"/>
  <c r="T222" i="1"/>
  <c r="U222" i="1"/>
  <c r="T223" i="1"/>
  <c r="U223" i="1"/>
  <c r="T224" i="1"/>
  <c r="U224" i="1"/>
  <c r="T225" i="1"/>
  <c r="U225" i="1"/>
  <c r="T226" i="1"/>
  <c r="U226" i="1"/>
  <c r="T227" i="1"/>
  <c r="U227" i="1"/>
  <c r="T228" i="1"/>
  <c r="U228" i="1"/>
  <c r="T229" i="1"/>
  <c r="U229" i="1"/>
  <c r="T230" i="1"/>
  <c r="U230" i="1"/>
  <c r="T231" i="1"/>
  <c r="U231" i="1"/>
  <c r="T232" i="1"/>
  <c r="U232" i="1"/>
  <c r="T233" i="1"/>
  <c r="U233" i="1"/>
  <c r="T234" i="1"/>
  <c r="U234" i="1"/>
  <c r="T235" i="1"/>
  <c r="U235" i="1"/>
  <c r="T236" i="1"/>
  <c r="U236" i="1"/>
  <c r="T237" i="1"/>
  <c r="U237" i="1"/>
  <c r="T238" i="1"/>
  <c r="U238" i="1"/>
  <c r="T239" i="1"/>
  <c r="U239" i="1"/>
  <c r="T240" i="1"/>
  <c r="U240" i="1"/>
  <c r="T241" i="1"/>
  <c r="U241" i="1"/>
  <c r="T242" i="1"/>
  <c r="U242" i="1"/>
  <c r="T243" i="1"/>
  <c r="U243" i="1"/>
  <c r="T244" i="1"/>
  <c r="U244" i="1"/>
  <c r="T245" i="1"/>
  <c r="U245" i="1"/>
  <c r="T246" i="1"/>
  <c r="U246" i="1"/>
  <c r="T247" i="1"/>
  <c r="U247" i="1"/>
  <c r="T248" i="1"/>
  <c r="U248" i="1"/>
  <c r="T249" i="1"/>
  <c r="U249" i="1"/>
  <c r="T250" i="1"/>
  <c r="U250" i="1"/>
  <c r="T251" i="1"/>
  <c r="U251" i="1"/>
  <c r="T252" i="1"/>
  <c r="U252" i="1"/>
  <c r="T253" i="1"/>
  <c r="U253" i="1"/>
  <c r="T254" i="1"/>
  <c r="U254" i="1"/>
  <c r="T255" i="1"/>
  <c r="U255" i="1"/>
  <c r="T256" i="1"/>
  <c r="U256" i="1"/>
  <c r="T257" i="1"/>
  <c r="U257" i="1"/>
  <c r="T258" i="1"/>
  <c r="U258" i="1"/>
  <c r="T259" i="1"/>
  <c r="U259" i="1"/>
  <c r="T260" i="1"/>
  <c r="U260" i="1"/>
  <c r="T261" i="1"/>
  <c r="U261" i="1"/>
  <c r="T262" i="1"/>
  <c r="U262" i="1"/>
  <c r="T263" i="1"/>
  <c r="U263" i="1"/>
  <c r="T264" i="1"/>
  <c r="U264" i="1"/>
  <c r="T265" i="1"/>
  <c r="U265" i="1"/>
  <c r="T266" i="1"/>
  <c r="U266" i="1"/>
  <c r="T267" i="1"/>
  <c r="U267" i="1"/>
  <c r="T268" i="1"/>
  <c r="U268" i="1"/>
  <c r="T269" i="1"/>
  <c r="U269" i="1"/>
  <c r="T270" i="1"/>
  <c r="U270" i="1"/>
  <c r="T271" i="1"/>
  <c r="U271" i="1"/>
  <c r="T272" i="1"/>
  <c r="U272" i="1"/>
  <c r="T273" i="1"/>
  <c r="U273" i="1"/>
  <c r="T274" i="1"/>
  <c r="U274" i="1"/>
  <c r="T275" i="1"/>
  <c r="U275" i="1"/>
  <c r="T276" i="1"/>
  <c r="U276" i="1"/>
  <c r="T277" i="1"/>
  <c r="U277" i="1"/>
  <c r="T278" i="1"/>
  <c r="U278" i="1"/>
  <c r="T279" i="1"/>
  <c r="U279" i="1"/>
  <c r="T280" i="1"/>
  <c r="U280" i="1"/>
  <c r="T281" i="1"/>
  <c r="U281" i="1"/>
  <c r="T282" i="1"/>
  <c r="U282" i="1"/>
  <c r="T283" i="1"/>
  <c r="U283" i="1"/>
  <c r="T284" i="1"/>
  <c r="U284" i="1"/>
  <c r="T285" i="1"/>
  <c r="U285" i="1"/>
  <c r="T286" i="1"/>
  <c r="U286" i="1"/>
  <c r="T287" i="1"/>
  <c r="U287" i="1"/>
  <c r="T288" i="1"/>
  <c r="U288" i="1"/>
  <c r="T289" i="1"/>
  <c r="U289" i="1"/>
  <c r="T290" i="1"/>
  <c r="U290" i="1"/>
  <c r="T291" i="1"/>
  <c r="U291" i="1"/>
  <c r="T292" i="1"/>
  <c r="U292" i="1"/>
  <c r="T293" i="1"/>
  <c r="U293" i="1"/>
  <c r="T294" i="1"/>
  <c r="U294" i="1"/>
  <c r="T295" i="1"/>
  <c r="U295" i="1"/>
  <c r="T296" i="1"/>
  <c r="U296" i="1"/>
  <c r="T297" i="1"/>
  <c r="U297" i="1"/>
  <c r="T298" i="1"/>
  <c r="U298" i="1"/>
  <c r="T299" i="1"/>
  <c r="U299" i="1"/>
  <c r="T300" i="1"/>
  <c r="U300" i="1"/>
  <c r="T301" i="1"/>
  <c r="U301" i="1"/>
  <c r="T302" i="1"/>
  <c r="U302" i="1"/>
  <c r="T303" i="1"/>
  <c r="U303" i="1"/>
  <c r="T304" i="1"/>
  <c r="U304" i="1"/>
  <c r="T305" i="1"/>
  <c r="U305" i="1"/>
  <c r="T306" i="1"/>
  <c r="U306" i="1"/>
  <c r="T307" i="1"/>
  <c r="U307" i="1"/>
  <c r="T308" i="1"/>
  <c r="U308" i="1"/>
  <c r="T309" i="1"/>
  <c r="U309" i="1"/>
  <c r="T310" i="1"/>
  <c r="U310" i="1"/>
  <c r="T311" i="1"/>
  <c r="U311" i="1"/>
  <c r="T312" i="1"/>
  <c r="U312" i="1"/>
  <c r="T313" i="1"/>
  <c r="U313" i="1"/>
  <c r="T314" i="1"/>
  <c r="U314" i="1"/>
  <c r="T315" i="1"/>
  <c r="U315" i="1"/>
  <c r="T316" i="1"/>
  <c r="U316" i="1"/>
  <c r="T317" i="1"/>
  <c r="U317" i="1"/>
  <c r="T318" i="1"/>
  <c r="U318" i="1"/>
  <c r="T319" i="1"/>
  <c r="U319" i="1"/>
  <c r="T320" i="1"/>
  <c r="U320" i="1"/>
  <c r="T321" i="1"/>
  <c r="U321" i="1"/>
  <c r="T322" i="1"/>
  <c r="U322" i="1"/>
  <c r="T323" i="1"/>
  <c r="U323" i="1"/>
  <c r="T324" i="1"/>
  <c r="U324" i="1"/>
  <c r="T325" i="1"/>
  <c r="U325" i="1"/>
  <c r="T326" i="1"/>
  <c r="U326" i="1"/>
  <c r="T327" i="1"/>
  <c r="U327" i="1"/>
  <c r="T328" i="1"/>
  <c r="U328" i="1"/>
  <c r="T329" i="1"/>
  <c r="U329" i="1"/>
  <c r="T330" i="1"/>
  <c r="U330" i="1"/>
  <c r="T331" i="1"/>
  <c r="U331" i="1"/>
  <c r="T332" i="1"/>
  <c r="U332" i="1"/>
  <c r="T333" i="1"/>
  <c r="U333" i="1"/>
  <c r="T334" i="1"/>
  <c r="U334" i="1"/>
  <c r="T335" i="1"/>
  <c r="U335" i="1"/>
  <c r="T336" i="1"/>
  <c r="U336" i="1"/>
  <c r="T337" i="1"/>
  <c r="U337" i="1"/>
  <c r="T338" i="1"/>
  <c r="U338" i="1"/>
  <c r="T339" i="1"/>
  <c r="U339" i="1"/>
  <c r="T340" i="1"/>
  <c r="U340" i="1"/>
  <c r="T341" i="1"/>
  <c r="U341" i="1"/>
  <c r="T342" i="1"/>
  <c r="U342" i="1"/>
  <c r="T343" i="1"/>
  <c r="U343" i="1"/>
  <c r="T344" i="1"/>
  <c r="U344" i="1"/>
  <c r="T345" i="1"/>
  <c r="U345" i="1"/>
  <c r="T346" i="1"/>
  <c r="U346" i="1"/>
  <c r="T347" i="1"/>
  <c r="U347" i="1"/>
  <c r="T348" i="1"/>
  <c r="U348" i="1"/>
  <c r="T349" i="1"/>
  <c r="U349" i="1"/>
  <c r="T350" i="1"/>
  <c r="U350" i="1"/>
  <c r="T351" i="1"/>
  <c r="U351" i="1"/>
  <c r="T352" i="1"/>
  <c r="U352" i="1"/>
  <c r="T353" i="1"/>
  <c r="U353" i="1"/>
  <c r="T354" i="1"/>
  <c r="U354" i="1"/>
  <c r="T355" i="1"/>
  <c r="U355" i="1"/>
  <c r="T356" i="1"/>
  <c r="U356" i="1"/>
  <c r="T357" i="1"/>
  <c r="U357" i="1"/>
  <c r="T358" i="1"/>
  <c r="U358" i="1"/>
  <c r="T359" i="1"/>
  <c r="U359" i="1"/>
  <c r="T360" i="1"/>
  <c r="U360" i="1"/>
  <c r="T361" i="1"/>
  <c r="U361" i="1"/>
  <c r="T362" i="1"/>
  <c r="U362" i="1"/>
  <c r="T363" i="1"/>
  <c r="U363" i="1"/>
  <c r="T364" i="1"/>
  <c r="U364" i="1"/>
  <c r="T365" i="1"/>
  <c r="U365" i="1"/>
  <c r="T366" i="1"/>
  <c r="U366" i="1"/>
  <c r="T367" i="1"/>
  <c r="U367" i="1"/>
  <c r="T368" i="1"/>
  <c r="U368" i="1"/>
  <c r="T369" i="1"/>
  <c r="U369" i="1"/>
  <c r="T370" i="1"/>
  <c r="U370" i="1"/>
  <c r="T371" i="1"/>
  <c r="U371" i="1"/>
  <c r="T372" i="1"/>
  <c r="U372" i="1"/>
  <c r="T373" i="1"/>
  <c r="U373" i="1"/>
  <c r="T374" i="1"/>
  <c r="U374" i="1"/>
  <c r="T375" i="1"/>
  <c r="U375" i="1"/>
  <c r="T376" i="1"/>
  <c r="U376" i="1"/>
  <c r="T377" i="1"/>
  <c r="U377" i="1"/>
  <c r="T378" i="1"/>
  <c r="U378" i="1"/>
  <c r="T379" i="1"/>
  <c r="U379" i="1"/>
  <c r="T380" i="1"/>
  <c r="U380" i="1"/>
  <c r="T381" i="1"/>
  <c r="U381" i="1"/>
  <c r="T382" i="1"/>
  <c r="U382" i="1"/>
  <c r="T383" i="1"/>
  <c r="U383" i="1"/>
  <c r="T384" i="1"/>
  <c r="U384" i="1"/>
  <c r="T385" i="1"/>
  <c r="U385" i="1"/>
  <c r="T386" i="1"/>
  <c r="U386" i="1"/>
  <c r="T387" i="1"/>
  <c r="U387" i="1"/>
  <c r="T388" i="1"/>
  <c r="U388" i="1"/>
  <c r="T389" i="1"/>
  <c r="U389" i="1"/>
  <c r="T390" i="1"/>
  <c r="U390" i="1"/>
  <c r="T391" i="1"/>
  <c r="U391" i="1"/>
  <c r="T392" i="1"/>
  <c r="U392" i="1"/>
  <c r="T393" i="1"/>
  <c r="U393" i="1"/>
  <c r="T394" i="1"/>
  <c r="U394" i="1"/>
  <c r="T2" i="1"/>
  <c r="U2" i="1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U35" i="2"/>
  <c r="V35" i="2"/>
  <c r="U37" i="2"/>
  <c r="V37" i="2"/>
  <c r="U38" i="2"/>
  <c r="V38" i="2"/>
  <c r="U40" i="2"/>
  <c r="V40" i="2"/>
  <c r="U41" i="2"/>
  <c r="V41" i="2"/>
  <c r="U42" i="2"/>
  <c r="V42" i="2"/>
  <c r="U43" i="2"/>
  <c r="V43" i="2"/>
  <c r="U44" i="2"/>
  <c r="V44" i="2"/>
  <c r="U45" i="2"/>
  <c r="V45" i="2"/>
  <c r="U46" i="2"/>
  <c r="V46" i="2"/>
  <c r="U48" i="2"/>
  <c r="V48" i="2"/>
  <c r="U49" i="2"/>
  <c r="V49" i="2"/>
  <c r="U50" i="2"/>
  <c r="V50" i="2"/>
  <c r="U51" i="2"/>
  <c r="V51" i="2"/>
  <c r="U52" i="2"/>
  <c r="V52" i="2"/>
  <c r="U53" i="2"/>
  <c r="V53" i="2"/>
  <c r="U54" i="2"/>
  <c r="V54" i="2"/>
  <c r="U56" i="2"/>
  <c r="V56" i="2"/>
  <c r="U57" i="2"/>
  <c r="V57" i="2"/>
  <c r="U58" i="2"/>
  <c r="V58" i="2"/>
  <c r="U59" i="2"/>
  <c r="V59" i="2"/>
  <c r="U60" i="2"/>
  <c r="V60" i="2"/>
  <c r="U61" i="2"/>
  <c r="V61" i="2"/>
  <c r="U63" i="2"/>
  <c r="V63" i="2"/>
  <c r="U64" i="2"/>
  <c r="V64" i="2"/>
  <c r="U65" i="2"/>
  <c r="V65" i="2"/>
  <c r="U67" i="2"/>
  <c r="V67" i="2"/>
  <c r="U68" i="2"/>
  <c r="V68" i="2"/>
  <c r="U69" i="2"/>
  <c r="V69" i="2"/>
  <c r="U70" i="2"/>
  <c r="V70" i="2"/>
  <c r="U71" i="2"/>
  <c r="V71" i="2"/>
  <c r="U72" i="2"/>
  <c r="V72" i="2"/>
  <c r="U73" i="2"/>
  <c r="V73" i="2"/>
  <c r="U76" i="2"/>
  <c r="V76" i="2"/>
  <c r="U77" i="2"/>
  <c r="V77" i="2"/>
  <c r="U78" i="2"/>
  <c r="V78" i="2"/>
  <c r="U83" i="2"/>
  <c r="V83" i="2"/>
  <c r="U84" i="2"/>
  <c r="V84" i="2"/>
  <c r="U85" i="2"/>
  <c r="V85" i="2"/>
  <c r="U86" i="2"/>
  <c r="V86" i="2"/>
  <c r="U87" i="2"/>
  <c r="V87" i="2"/>
  <c r="U88" i="2"/>
  <c r="V88" i="2"/>
  <c r="U89" i="2"/>
  <c r="V89" i="2"/>
  <c r="U90" i="2"/>
  <c r="V90" i="2"/>
  <c r="U91" i="2"/>
  <c r="V91" i="2"/>
  <c r="U92" i="2"/>
  <c r="V92" i="2"/>
  <c r="U93" i="2"/>
  <c r="V93" i="2"/>
  <c r="U94" i="2"/>
  <c r="V94" i="2"/>
  <c r="U95" i="2"/>
  <c r="V95" i="2"/>
  <c r="U96" i="2"/>
  <c r="V96" i="2"/>
  <c r="U97" i="2"/>
  <c r="V97" i="2"/>
  <c r="U98" i="2"/>
  <c r="V98" i="2"/>
  <c r="U99" i="2"/>
  <c r="V99" i="2"/>
  <c r="U101" i="2"/>
  <c r="V101" i="2"/>
  <c r="U103" i="2"/>
  <c r="V103" i="2"/>
  <c r="U104" i="2"/>
  <c r="V104" i="2"/>
  <c r="U105" i="2"/>
  <c r="V105" i="2"/>
  <c r="U106" i="2"/>
  <c r="V106" i="2"/>
  <c r="U107" i="2"/>
  <c r="V107" i="2"/>
  <c r="U108" i="2"/>
  <c r="V108" i="2"/>
  <c r="U110" i="2"/>
  <c r="V110" i="2"/>
  <c r="U112" i="2"/>
  <c r="V112" i="2"/>
  <c r="U113" i="2"/>
  <c r="V113" i="2"/>
  <c r="U115" i="2"/>
  <c r="V115" i="2"/>
  <c r="U116" i="2"/>
  <c r="V116" i="2"/>
  <c r="U117" i="2"/>
  <c r="V117" i="2"/>
  <c r="U118" i="2"/>
  <c r="V118" i="2"/>
  <c r="U119" i="2"/>
  <c r="V119" i="2"/>
  <c r="U120" i="2"/>
  <c r="V120" i="2"/>
  <c r="U121" i="2"/>
  <c r="V121" i="2"/>
  <c r="U123" i="2"/>
  <c r="V123" i="2"/>
  <c r="U124" i="2"/>
  <c r="V124" i="2"/>
  <c r="U125" i="2"/>
  <c r="V125" i="2"/>
  <c r="U126" i="2"/>
  <c r="V126" i="2"/>
  <c r="U127" i="2"/>
  <c r="V127" i="2"/>
  <c r="U128" i="2"/>
  <c r="V128" i="2"/>
  <c r="U129" i="2"/>
  <c r="V129" i="2"/>
  <c r="U130" i="2"/>
  <c r="V130" i="2"/>
  <c r="U131" i="2"/>
  <c r="V131" i="2"/>
  <c r="U132" i="2"/>
  <c r="V132" i="2"/>
  <c r="U133" i="2"/>
  <c r="V133" i="2"/>
  <c r="U134" i="2"/>
  <c r="V134" i="2"/>
  <c r="U135" i="2"/>
  <c r="V135" i="2"/>
  <c r="U137" i="2"/>
  <c r="V137" i="2"/>
  <c r="U138" i="2"/>
  <c r="V138" i="2"/>
  <c r="U139" i="2"/>
  <c r="V139" i="2"/>
  <c r="U140" i="2"/>
  <c r="V140" i="2"/>
  <c r="U141" i="2"/>
  <c r="V141" i="2"/>
  <c r="U142" i="2"/>
  <c r="V142" i="2"/>
  <c r="U145" i="2"/>
  <c r="V145" i="2"/>
  <c r="U147" i="2"/>
  <c r="V147" i="2"/>
  <c r="U148" i="2"/>
  <c r="V148" i="2"/>
  <c r="U149" i="2"/>
  <c r="V149" i="2"/>
  <c r="U150" i="2"/>
  <c r="V150" i="2"/>
  <c r="U151" i="2"/>
  <c r="V151" i="2"/>
  <c r="U152" i="2"/>
  <c r="V152" i="2"/>
  <c r="U153" i="2"/>
  <c r="V153" i="2"/>
  <c r="U154" i="2"/>
  <c r="V154" i="2"/>
  <c r="U155" i="2"/>
  <c r="V155" i="2"/>
  <c r="U156" i="2"/>
  <c r="V156" i="2"/>
  <c r="U157" i="2"/>
  <c r="V157" i="2"/>
  <c r="U158" i="2"/>
  <c r="V158" i="2"/>
  <c r="U159" i="2"/>
  <c r="V159" i="2"/>
  <c r="U161" i="2"/>
  <c r="V161" i="2"/>
  <c r="U162" i="2"/>
  <c r="V162" i="2"/>
  <c r="U163" i="2"/>
  <c r="V163" i="2"/>
  <c r="U164" i="2"/>
  <c r="V164" i="2"/>
  <c r="U165" i="2"/>
  <c r="V165" i="2"/>
  <c r="U166" i="2"/>
  <c r="V166" i="2"/>
  <c r="U167" i="2"/>
  <c r="V167" i="2"/>
  <c r="U168" i="2"/>
  <c r="V168" i="2"/>
  <c r="U169" i="2"/>
  <c r="V169" i="2"/>
  <c r="U170" i="2"/>
  <c r="V170" i="2"/>
  <c r="U171" i="2"/>
  <c r="V171" i="2"/>
  <c r="U172" i="2"/>
  <c r="V172" i="2"/>
  <c r="U173" i="2"/>
  <c r="V173" i="2"/>
  <c r="U174" i="2"/>
  <c r="V174" i="2"/>
  <c r="U175" i="2"/>
  <c r="V175" i="2"/>
  <c r="U177" i="2"/>
  <c r="V177" i="2"/>
  <c r="U178" i="2"/>
  <c r="V178" i="2"/>
  <c r="U179" i="2"/>
  <c r="V179" i="2"/>
  <c r="U180" i="2"/>
  <c r="V180" i="2"/>
  <c r="U182" i="2"/>
  <c r="V182" i="2"/>
  <c r="U183" i="2"/>
  <c r="V183" i="2"/>
  <c r="U184" i="2"/>
  <c r="V184" i="2"/>
  <c r="U185" i="2"/>
  <c r="V185" i="2"/>
  <c r="U186" i="2"/>
  <c r="V186" i="2"/>
  <c r="U188" i="2"/>
  <c r="V188" i="2"/>
  <c r="U189" i="2"/>
  <c r="V189" i="2"/>
  <c r="U190" i="2"/>
  <c r="V190" i="2"/>
  <c r="U191" i="2"/>
  <c r="V191" i="2"/>
  <c r="U192" i="2"/>
  <c r="V192" i="2"/>
  <c r="U193" i="2"/>
  <c r="V193" i="2"/>
  <c r="U194" i="2"/>
  <c r="V194" i="2"/>
  <c r="U195" i="2"/>
  <c r="V195" i="2"/>
  <c r="U196" i="2"/>
  <c r="V196" i="2"/>
  <c r="U197" i="2"/>
  <c r="V197" i="2"/>
  <c r="U198" i="2"/>
  <c r="V198" i="2"/>
  <c r="U199" i="2"/>
  <c r="V199" i="2"/>
  <c r="U200" i="2"/>
  <c r="V200" i="2"/>
  <c r="U201" i="2"/>
  <c r="V201" i="2"/>
  <c r="U202" i="2"/>
  <c r="V202" i="2"/>
  <c r="U203" i="2"/>
  <c r="V203" i="2"/>
  <c r="U204" i="2"/>
  <c r="V204" i="2"/>
  <c r="U205" i="2"/>
  <c r="V205" i="2"/>
  <c r="U206" i="2"/>
  <c r="V206" i="2"/>
  <c r="U207" i="2"/>
  <c r="V207" i="2"/>
  <c r="U209" i="2"/>
  <c r="V209" i="2"/>
  <c r="U210" i="2"/>
  <c r="V210" i="2"/>
  <c r="U213" i="2"/>
  <c r="V213" i="2"/>
  <c r="U215" i="2"/>
  <c r="V215" i="2"/>
  <c r="U216" i="2"/>
  <c r="V216" i="2"/>
  <c r="U217" i="2"/>
  <c r="V217" i="2"/>
  <c r="U218" i="2"/>
  <c r="V218" i="2"/>
  <c r="U219" i="2"/>
  <c r="V219" i="2"/>
  <c r="U220" i="2"/>
  <c r="V220" i="2"/>
  <c r="U221" i="2"/>
  <c r="V221" i="2"/>
  <c r="U222" i="2"/>
  <c r="V222" i="2"/>
  <c r="U224" i="2"/>
  <c r="V224" i="2"/>
  <c r="U225" i="2"/>
  <c r="V225" i="2"/>
  <c r="U226" i="2"/>
  <c r="V226" i="2"/>
  <c r="U227" i="2"/>
  <c r="V227" i="2"/>
  <c r="U228" i="2"/>
  <c r="V228" i="2"/>
  <c r="U230" i="2"/>
  <c r="V230" i="2"/>
  <c r="U231" i="2"/>
  <c r="V231" i="2"/>
  <c r="U232" i="2"/>
  <c r="V232" i="2"/>
  <c r="U233" i="2"/>
  <c r="V233" i="2"/>
  <c r="U234" i="2"/>
  <c r="V234" i="2"/>
  <c r="U238" i="2"/>
  <c r="V238" i="2"/>
  <c r="U240" i="2"/>
  <c r="V240" i="2"/>
  <c r="U241" i="2"/>
  <c r="V241" i="2"/>
  <c r="U242" i="2"/>
  <c r="V242" i="2"/>
  <c r="U243" i="2"/>
  <c r="V243" i="2"/>
  <c r="U244" i="2"/>
  <c r="V244" i="2"/>
  <c r="U245" i="2"/>
  <c r="V245" i="2"/>
  <c r="U246" i="2"/>
  <c r="V246" i="2"/>
  <c r="U247" i="2"/>
  <c r="V247" i="2"/>
  <c r="U248" i="2"/>
  <c r="V248" i="2"/>
  <c r="U249" i="2"/>
  <c r="V249" i="2"/>
  <c r="U250" i="2"/>
  <c r="V250" i="2"/>
  <c r="U251" i="2"/>
  <c r="V251" i="2"/>
  <c r="U252" i="2"/>
  <c r="V252" i="2"/>
  <c r="U253" i="2"/>
  <c r="V253" i="2"/>
  <c r="U255" i="2"/>
  <c r="V255" i="2"/>
  <c r="U262" i="2"/>
  <c r="V262" i="2"/>
  <c r="U263" i="2"/>
  <c r="V263" i="2"/>
  <c r="U264" i="2"/>
  <c r="V264" i="2"/>
  <c r="U265" i="2"/>
  <c r="V265" i="2"/>
  <c r="U266" i="2"/>
  <c r="V266" i="2"/>
  <c r="U267" i="2"/>
  <c r="V267" i="2"/>
  <c r="U268" i="2"/>
  <c r="V268" i="2"/>
  <c r="U269" i="2"/>
  <c r="V269" i="2"/>
  <c r="U270" i="2"/>
  <c r="V270" i="2"/>
  <c r="U271" i="2"/>
  <c r="V271" i="2"/>
  <c r="U272" i="2"/>
  <c r="V272" i="2"/>
  <c r="U273" i="2"/>
  <c r="V273" i="2"/>
  <c r="U275" i="2"/>
  <c r="V275" i="2"/>
  <c r="U277" i="2"/>
  <c r="V277" i="2"/>
  <c r="U278" i="2"/>
  <c r="V278" i="2"/>
  <c r="U280" i="2"/>
  <c r="V280" i="2"/>
  <c r="U281" i="2"/>
  <c r="V281" i="2"/>
  <c r="U282" i="2"/>
  <c r="V282" i="2"/>
  <c r="U283" i="2"/>
  <c r="V283" i="2"/>
  <c r="U284" i="2"/>
  <c r="V284" i="2"/>
  <c r="U285" i="2"/>
  <c r="V285" i="2"/>
  <c r="U288" i="2"/>
  <c r="V288" i="2"/>
  <c r="U289" i="2"/>
  <c r="V289" i="2"/>
  <c r="U290" i="2"/>
  <c r="V290" i="2"/>
  <c r="U291" i="2"/>
  <c r="V291" i="2"/>
  <c r="U292" i="2"/>
  <c r="V292" i="2"/>
  <c r="U293" i="2"/>
  <c r="V293" i="2"/>
  <c r="U294" i="2"/>
  <c r="V294" i="2"/>
  <c r="U295" i="2"/>
  <c r="V295" i="2"/>
  <c r="U296" i="2"/>
  <c r="V296" i="2"/>
  <c r="U297" i="2"/>
  <c r="V297" i="2"/>
  <c r="U299" i="2"/>
  <c r="V299" i="2"/>
  <c r="U300" i="2"/>
  <c r="V300" i="2"/>
  <c r="U301" i="2"/>
  <c r="V301" i="2"/>
  <c r="U303" i="2"/>
  <c r="V303" i="2"/>
  <c r="U304" i="2"/>
  <c r="V304" i="2"/>
  <c r="U307" i="2"/>
  <c r="V307" i="2"/>
  <c r="U308" i="2"/>
  <c r="V308" i="2"/>
  <c r="U309" i="2"/>
  <c r="V309" i="2"/>
  <c r="U310" i="2"/>
  <c r="V310" i="2"/>
  <c r="U311" i="2"/>
  <c r="V311" i="2"/>
  <c r="U313" i="2"/>
  <c r="V313" i="2"/>
  <c r="U314" i="2"/>
  <c r="V314" i="2"/>
  <c r="U315" i="2"/>
  <c r="V315" i="2"/>
  <c r="U317" i="2"/>
  <c r="V317" i="2"/>
  <c r="U318" i="2"/>
  <c r="V318" i="2"/>
  <c r="U319" i="2"/>
  <c r="V319" i="2"/>
  <c r="U320" i="2"/>
  <c r="V320" i="2"/>
  <c r="U322" i="2"/>
  <c r="V322" i="2"/>
  <c r="U323" i="2"/>
  <c r="V323" i="2"/>
  <c r="U324" i="2"/>
  <c r="V324" i="2"/>
  <c r="U325" i="2"/>
  <c r="V325" i="2"/>
  <c r="U326" i="2"/>
  <c r="V326" i="2"/>
  <c r="U327" i="2"/>
  <c r="V327" i="2"/>
  <c r="U329" i="2"/>
  <c r="V329" i="2"/>
  <c r="U330" i="2"/>
  <c r="V330" i="2"/>
  <c r="U331" i="2"/>
  <c r="V331" i="2"/>
  <c r="U332" i="2"/>
  <c r="V332" i="2"/>
  <c r="U334" i="2"/>
  <c r="V334" i="2"/>
  <c r="U335" i="2"/>
  <c r="V335" i="2"/>
  <c r="U336" i="2"/>
  <c r="V336" i="2"/>
  <c r="U337" i="2"/>
  <c r="V337" i="2"/>
  <c r="U341" i="2"/>
  <c r="V341" i="2"/>
  <c r="U342" i="2"/>
  <c r="V342" i="2"/>
  <c r="U343" i="2"/>
  <c r="V343" i="2"/>
  <c r="U344" i="2"/>
  <c r="V344" i="2"/>
  <c r="U345" i="2"/>
  <c r="V345" i="2"/>
  <c r="U347" i="2"/>
  <c r="V347" i="2"/>
  <c r="U349" i="2"/>
  <c r="V349" i="2"/>
  <c r="U350" i="2"/>
  <c r="V350" i="2"/>
  <c r="U351" i="2"/>
  <c r="V351" i="2"/>
  <c r="U352" i="2"/>
  <c r="V352" i="2"/>
  <c r="U354" i="2"/>
  <c r="V354" i="2"/>
  <c r="U355" i="2"/>
  <c r="V355" i="2"/>
  <c r="U356" i="2"/>
  <c r="V356" i="2"/>
  <c r="U357" i="2"/>
  <c r="V357" i="2"/>
  <c r="U362" i="2"/>
  <c r="V362" i="2"/>
  <c r="U363" i="2"/>
  <c r="V363" i="2"/>
  <c r="U364" i="2"/>
  <c r="V364" i="2"/>
  <c r="U365" i="2"/>
  <c r="V365" i="2"/>
  <c r="U366" i="2"/>
  <c r="V366" i="2"/>
  <c r="U367" i="2"/>
  <c r="V367" i="2"/>
  <c r="U368" i="2"/>
  <c r="V368" i="2"/>
  <c r="U369" i="2"/>
  <c r="V369" i="2"/>
  <c r="U370" i="2"/>
  <c r="V370" i="2"/>
  <c r="U372" i="2"/>
  <c r="V372" i="2"/>
  <c r="U374" i="2"/>
  <c r="V374" i="2"/>
  <c r="U375" i="2"/>
  <c r="V375" i="2"/>
  <c r="U376" i="2"/>
  <c r="V376" i="2"/>
  <c r="U377" i="2"/>
  <c r="V377" i="2"/>
  <c r="U378" i="2"/>
  <c r="V378" i="2"/>
  <c r="U379" i="2"/>
  <c r="V379" i="2"/>
  <c r="U380" i="2"/>
  <c r="V380" i="2"/>
  <c r="U381" i="2"/>
  <c r="V381" i="2"/>
  <c r="U382" i="2"/>
  <c r="V382" i="2"/>
  <c r="U383" i="2"/>
  <c r="V383" i="2"/>
  <c r="U384" i="2"/>
  <c r="V384" i="2"/>
  <c r="U385" i="2"/>
  <c r="V385" i="2"/>
  <c r="U386" i="2"/>
  <c r="V386" i="2"/>
  <c r="U387" i="2"/>
  <c r="V387" i="2"/>
  <c r="U388" i="2"/>
  <c r="V388" i="2"/>
  <c r="U389" i="2"/>
  <c r="V389" i="2"/>
  <c r="U390" i="2"/>
  <c r="V390" i="2"/>
  <c r="U391" i="2"/>
  <c r="V391" i="2"/>
  <c r="U392" i="2"/>
  <c r="V392" i="2"/>
  <c r="U393" i="2"/>
  <c r="V393" i="2"/>
  <c r="U394" i="2"/>
  <c r="V394" i="2"/>
  <c r="U395" i="2"/>
  <c r="V395" i="2"/>
  <c r="U396" i="2"/>
  <c r="V396" i="2"/>
  <c r="U397" i="2"/>
  <c r="V397" i="2"/>
  <c r="U398" i="2"/>
  <c r="V398" i="2"/>
  <c r="U399" i="2"/>
  <c r="V399" i="2"/>
  <c r="U400" i="2"/>
  <c r="V400" i="2"/>
  <c r="U401" i="2"/>
  <c r="V401" i="2"/>
  <c r="U402" i="2"/>
  <c r="V402" i="2"/>
  <c r="U403" i="2"/>
  <c r="V403" i="2"/>
  <c r="U406" i="2"/>
  <c r="V406" i="2"/>
  <c r="U407" i="2"/>
  <c r="V407" i="2"/>
  <c r="U408" i="2"/>
  <c r="V408" i="2"/>
  <c r="U409" i="2"/>
  <c r="V409" i="2"/>
  <c r="U413" i="2"/>
  <c r="V413" i="2"/>
  <c r="U414" i="2"/>
  <c r="V414" i="2"/>
  <c r="U415" i="2"/>
  <c r="V415" i="2"/>
  <c r="U416" i="2"/>
  <c r="V416" i="2"/>
  <c r="U417" i="2"/>
  <c r="V417" i="2"/>
  <c r="U418" i="2"/>
  <c r="V418" i="2"/>
  <c r="U421" i="2"/>
  <c r="V421" i="2"/>
  <c r="U422" i="2"/>
  <c r="V422" i="2"/>
  <c r="U423" i="2"/>
  <c r="V423" i="2"/>
  <c r="U424" i="2"/>
  <c r="V424" i="2"/>
  <c r="U425" i="2"/>
  <c r="V425" i="2"/>
  <c r="U426" i="2"/>
  <c r="V426" i="2"/>
  <c r="U427" i="2"/>
  <c r="V427" i="2"/>
  <c r="U429" i="2"/>
  <c r="V429" i="2"/>
  <c r="U430" i="2"/>
  <c r="V430" i="2"/>
  <c r="U431" i="2"/>
  <c r="V431" i="2"/>
  <c r="U432" i="2"/>
  <c r="V432" i="2"/>
  <c r="U435" i="2"/>
  <c r="V435" i="2"/>
  <c r="U436" i="2"/>
  <c r="V436" i="2"/>
  <c r="U437" i="2"/>
  <c r="V437" i="2"/>
  <c r="U438" i="2"/>
  <c r="V438" i="2"/>
  <c r="U439" i="2"/>
  <c r="V439" i="2"/>
  <c r="U440" i="2"/>
  <c r="V440" i="2"/>
  <c r="U441" i="2"/>
  <c r="V441" i="2"/>
  <c r="U442" i="2"/>
  <c r="V442" i="2"/>
  <c r="U443" i="2"/>
  <c r="V443" i="2"/>
  <c r="U445" i="2"/>
  <c r="V445" i="2"/>
  <c r="U446" i="2"/>
  <c r="V446" i="2"/>
  <c r="U448" i="2"/>
  <c r="V448" i="2"/>
  <c r="U449" i="2"/>
  <c r="V449" i="2"/>
  <c r="U450" i="2"/>
  <c r="V450" i="2"/>
  <c r="U451" i="2"/>
  <c r="V451" i="2"/>
  <c r="U452" i="2"/>
  <c r="V452" i="2"/>
  <c r="U453" i="2"/>
  <c r="V453" i="2"/>
  <c r="U454" i="2"/>
  <c r="V454" i="2"/>
  <c r="U455" i="2"/>
  <c r="V455" i="2"/>
  <c r="U456" i="2"/>
  <c r="V456" i="2"/>
  <c r="U457" i="2"/>
  <c r="V457" i="2"/>
  <c r="U458" i="2"/>
  <c r="V458" i="2"/>
  <c r="U459" i="2"/>
  <c r="V459" i="2"/>
  <c r="U460" i="2"/>
  <c r="V460" i="2"/>
  <c r="U461" i="2"/>
  <c r="V461" i="2"/>
  <c r="U462" i="2"/>
  <c r="V462" i="2"/>
  <c r="U463" i="2"/>
  <c r="V463" i="2"/>
  <c r="U464" i="2"/>
  <c r="V464" i="2"/>
  <c r="U465" i="2"/>
  <c r="V465" i="2"/>
  <c r="U467" i="2"/>
  <c r="V467" i="2"/>
  <c r="U468" i="2"/>
  <c r="V468" i="2"/>
  <c r="U469" i="2"/>
  <c r="V469" i="2"/>
  <c r="U470" i="2"/>
  <c r="V470" i="2"/>
  <c r="U472" i="2"/>
  <c r="V472" i="2"/>
  <c r="U474" i="2"/>
  <c r="V474" i="2"/>
  <c r="U475" i="2"/>
  <c r="V475" i="2"/>
  <c r="U476" i="2"/>
  <c r="V476" i="2"/>
  <c r="U477" i="2"/>
  <c r="V477" i="2"/>
  <c r="U478" i="2"/>
  <c r="V478" i="2"/>
  <c r="U479" i="2"/>
  <c r="V479" i="2"/>
  <c r="U480" i="2"/>
  <c r="V480" i="2"/>
  <c r="U481" i="2"/>
  <c r="V481" i="2"/>
  <c r="U482" i="2"/>
  <c r="V482" i="2"/>
  <c r="U483" i="2"/>
  <c r="V483" i="2"/>
  <c r="U485" i="2"/>
  <c r="V485" i="2"/>
  <c r="U487" i="2"/>
  <c r="V487" i="2"/>
  <c r="U489" i="2"/>
  <c r="V489" i="2"/>
  <c r="U490" i="2"/>
  <c r="V490" i="2"/>
  <c r="U491" i="2"/>
  <c r="V491" i="2"/>
  <c r="U492" i="2"/>
  <c r="V492" i="2"/>
  <c r="U493" i="2"/>
  <c r="V493" i="2"/>
  <c r="U494" i="2"/>
  <c r="V494" i="2"/>
  <c r="U495" i="2"/>
  <c r="V495" i="2"/>
  <c r="U497" i="2"/>
  <c r="V497" i="2"/>
  <c r="U498" i="2"/>
  <c r="V498" i="2"/>
  <c r="U499" i="2"/>
  <c r="V499" i="2"/>
  <c r="U500" i="2"/>
  <c r="V500" i="2"/>
  <c r="U501" i="2"/>
  <c r="V501" i="2"/>
  <c r="U502" i="2"/>
  <c r="V502" i="2"/>
  <c r="U503" i="2"/>
  <c r="V503" i="2"/>
  <c r="U504" i="2"/>
  <c r="V504" i="2"/>
  <c r="U505" i="2"/>
  <c r="V505" i="2"/>
  <c r="U507" i="2"/>
  <c r="V507" i="2"/>
  <c r="U510" i="2"/>
  <c r="V510" i="2"/>
  <c r="U511" i="2"/>
  <c r="V511" i="2"/>
  <c r="U513" i="2"/>
  <c r="V513" i="2"/>
  <c r="U514" i="2"/>
  <c r="V514" i="2"/>
  <c r="U515" i="2"/>
  <c r="V515" i="2"/>
  <c r="U516" i="2"/>
  <c r="V516" i="2"/>
  <c r="U517" i="2"/>
  <c r="V517" i="2"/>
  <c r="U518" i="2"/>
  <c r="V518" i="2"/>
  <c r="U519" i="2"/>
  <c r="V519" i="2"/>
  <c r="U522" i="2"/>
  <c r="V522" i="2"/>
  <c r="U523" i="2"/>
  <c r="V523" i="2"/>
  <c r="U524" i="2"/>
  <c r="V524" i="2"/>
  <c r="U525" i="2"/>
  <c r="V525" i="2"/>
  <c r="U526" i="2"/>
  <c r="V526" i="2"/>
  <c r="U527" i="2"/>
  <c r="V527" i="2"/>
  <c r="U528" i="2"/>
  <c r="V528" i="2"/>
  <c r="U530" i="2"/>
  <c r="V530" i="2"/>
  <c r="U531" i="2"/>
  <c r="V531" i="2"/>
  <c r="U532" i="2"/>
  <c r="V532" i="2"/>
  <c r="U534" i="2"/>
  <c r="V534" i="2"/>
  <c r="U535" i="2"/>
  <c r="V535" i="2"/>
  <c r="U537" i="2"/>
  <c r="V537" i="2"/>
  <c r="U539" i="2"/>
  <c r="V539" i="2"/>
  <c r="U540" i="2"/>
  <c r="V540" i="2"/>
  <c r="U541" i="2"/>
  <c r="V541" i="2"/>
  <c r="U542" i="2"/>
  <c r="V542" i="2"/>
  <c r="U544" i="2"/>
  <c r="V544" i="2"/>
  <c r="U545" i="2"/>
  <c r="V545" i="2"/>
  <c r="U546" i="2"/>
  <c r="V546" i="2"/>
  <c r="U548" i="2"/>
  <c r="V548" i="2"/>
  <c r="U550" i="2"/>
  <c r="V550" i="2"/>
  <c r="U551" i="2"/>
  <c r="V551" i="2"/>
  <c r="U552" i="2"/>
  <c r="V552" i="2"/>
  <c r="U553" i="2"/>
  <c r="V553" i="2"/>
  <c r="U554" i="2"/>
  <c r="V554" i="2"/>
  <c r="U557" i="2"/>
  <c r="V557" i="2"/>
  <c r="U558" i="2"/>
  <c r="V558" i="2"/>
  <c r="U559" i="2"/>
  <c r="V559" i="2"/>
  <c r="U560" i="2"/>
  <c r="V560" i="2"/>
  <c r="U561" i="2"/>
  <c r="V561" i="2"/>
  <c r="U562" i="2"/>
  <c r="V562" i="2"/>
  <c r="U563" i="2"/>
  <c r="V563" i="2"/>
  <c r="U564" i="2"/>
  <c r="V564" i="2"/>
  <c r="U567" i="2"/>
  <c r="V567" i="2"/>
  <c r="U568" i="2"/>
  <c r="V568" i="2"/>
  <c r="U571" i="2"/>
  <c r="V571" i="2"/>
  <c r="U572" i="2"/>
  <c r="V572" i="2"/>
  <c r="U573" i="2"/>
  <c r="V573" i="2"/>
  <c r="U574" i="2"/>
  <c r="V574" i="2"/>
  <c r="U575" i="2"/>
  <c r="V575" i="2"/>
  <c r="U576" i="2"/>
  <c r="V576" i="2"/>
  <c r="U578" i="2"/>
  <c r="V578" i="2"/>
  <c r="U582" i="2"/>
  <c r="V582" i="2"/>
  <c r="U583" i="2"/>
  <c r="V583" i="2"/>
  <c r="U584" i="2"/>
  <c r="V584" i="2"/>
  <c r="U585" i="2"/>
  <c r="V585" i="2"/>
  <c r="U586" i="2"/>
  <c r="V586" i="2"/>
  <c r="U587" i="2"/>
  <c r="V587" i="2"/>
  <c r="U588" i="2"/>
  <c r="V588" i="2"/>
  <c r="U589" i="2"/>
  <c r="V589" i="2"/>
  <c r="U590" i="2"/>
  <c r="V590" i="2"/>
  <c r="U591" i="2"/>
  <c r="V591" i="2"/>
  <c r="U592" i="2"/>
  <c r="V592" i="2"/>
  <c r="U593" i="2"/>
  <c r="V593" i="2"/>
  <c r="U595" i="2"/>
  <c r="V595" i="2"/>
  <c r="U596" i="2"/>
  <c r="V596" i="2"/>
  <c r="U597" i="2"/>
  <c r="V597" i="2"/>
  <c r="U3" i="2"/>
  <c r="V3" i="2"/>
  <c r="U4" i="2"/>
  <c r="V4" i="2"/>
  <c r="U6" i="2"/>
  <c r="V6" i="2"/>
  <c r="U7" i="2"/>
  <c r="V7" i="2"/>
  <c r="U8" i="2"/>
  <c r="V8" i="2"/>
  <c r="U10" i="2"/>
  <c r="V10" i="2"/>
  <c r="U11" i="2"/>
  <c r="V11" i="2"/>
  <c r="U12" i="2"/>
  <c r="V12" i="2"/>
  <c r="U13" i="2"/>
  <c r="V13" i="2"/>
  <c r="U15" i="2"/>
  <c r="V15" i="2"/>
  <c r="U16" i="2"/>
  <c r="V16" i="2"/>
  <c r="U17" i="2"/>
  <c r="V17" i="2"/>
  <c r="U18" i="2"/>
  <c r="V18" i="2"/>
  <c r="U19" i="2"/>
  <c r="V19" i="2"/>
  <c r="U2" i="2"/>
  <c r="V2" i="2"/>
  <c r="W588" i="2"/>
  <c r="W575" i="2"/>
  <c r="W563" i="2"/>
  <c r="W552" i="2"/>
  <c r="W542" i="2"/>
  <c r="W494" i="2"/>
  <c r="W504" i="2"/>
  <c r="W515" i="2"/>
  <c r="W527" i="2"/>
  <c r="W477" i="2"/>
  <c r="W461" i="2"/>
  <c r="W450" i="2"/>
  <c r="W437" i="2"/>
  <c r="W426" i="2"/>
  <c r="W417" i="2"/>
  <c r="W407" i="2"/>
  <c r="W394" i="2"/>
  <c r="W381" i="2"/>
  <c r="W365" i="2"/>
  <c r="W348" i="2"/>
  <c r="W333" i="2"/>
  <c r="W325" i="2"/>
  <c r="W312" i="2"/>
  <c r="W298" i="2"/>
  <c r="W283" i="2"/>
  <c r="W272" i="2"/>
  <c r="W266" i="2"/>
  <c r="W252" i="2"/>
  <c r="W243" i="2"/>
  <c r="W232" i="2"/>
  <c r="W222" i="2"/>
  <c r="W202" i="2"/>
  <c r="W195" i="2"/>
  <c r="W184" i="2"/>
  <c r="W171" i="2"/>
  <c r="W163" i="2"/>
  <c r="W152" i="2"/>
  <c r="W141" i="2"/>
  <c r="W128" i="2"/>
  <c r="W120" i="2"/>
  <c r="W109" i="2"/>
  <c r="W88" i="2"/>
  <c r="W72" i="2"/>
  <c r="W62" i="2"/>
  <c r="W45" i="2"/>
  <c r="W37" i="2"/>
  <c r="W20" i="2"/>
  <c r="U74" i="2"/>
  <c r="U75" i="2"/>
  <c r="U79" i="2"/>
  <c r="U80" i="2"/>
  <c r="U81" i="2"/>
  <c r="U82" i="2"/>
  <c r="U66" i="2"/>
  <c r="U47" i="2"/>
  <c r="U55" i="2"/>
  <c r="U39" i="2"/>
  <c r="U5" i="2"/>
  <c r="U9" i="2"/>
  <c r="W2" i="2"/>
  <c r="V389" i="1"/>
  <c r="V381" i="1"/>
  <c r="V374" i="1"/>
  <c r="V365" i="1"/>
  <c r="V358" i="1"/>
  <c r="V346" i="1"/>
  <c r="V337" i="1"/>
  <c r="V329" i="1"/>
  <c r="V323" i="1"/>
  <c r="V313" i="1"/>
  <c r="V301" i="1"/>
  <c r="V296" i="1"/>
  <c r="V285" i="1"/>
  <c r="V277" i="1"/>
  <c r="V271" i="1"/>
  <c r="V266" i="1"/>
  <c r="V255" i="1"/>
  <c r="V246" i="1"/>
  <c r="V234" i="1"/>
  <c r="V221" i="1"/>
  <c r="V211" i="1"/>
  <c r="V205" i="1"/>
  <c r="V196" i="1"/>
  <c r="V187" i="1"/>
  <c r="V177" i="1"/>
  <c r="V170" i="1"/>
  <c r="V167" i="1"/>
  <c r="V158" i="1"/>
  <c r="V154" i="1"/>
  <c r="V147" i="1"/>
  <c r="V138" i="1"/>
  <c r="V126" i="1"/>
  <c r="V122" i="1"/>
  <c r="V119" i="1"/>
  <c r="V109" i="1"/>
  <c r="V103" i="1"/>
  <c r="V95" i="1"/>
  <c r="V81" i="1"/>
  <c r="V89" i="1"/>
  <c r="V75" i="1"/>
  <c r="V67" i="1"/>
  <c r="V53" i="1"/>
  <c r="V43" i="1"/>
  <c r="V37" i="1"/>
  <c r="V24" i="1"/>
  <c r="V15" i="1"/>
  <c r="V2" i="1"/>
</calcChain>
</file>

<file path=xl/sharedStrings.xml><?xml version="1.0" encoding="utf-8"?>
<sst xmlns="http://schemas.openxmlformats.org/spreadsheetml/2006/main" count="7761" uniqueCount="205">
  <si>
    <t>ID_individuo</t>
  </si>
  <si>
    <t>Fecha</t>
  </si>
  <si>
    <t>Estado</t>
  </si>
  <si>
    <t>Municipio</t>
  </si>
  <si>
    <t>Localidad</t>
  </si>
  <si>
    <t>Datum</t>
  </si>
  <si>
    <t>GPS</t>
  </si>
  <si>
    <t>Latitud_grados</t>
  </si>
  <si>
    <t>Latitud_minutos</t>
  </si>
  <si>
    <t>Latitud_segundos</t>
  </si>
  <si>
    <t>Longitud_grados</t>
  </si>
  <si>
    <t>Longitud_minutos</t>
  </si>
  <si>
    <t>Longitud_segundos</t>
  </si>
  <si>
    <t>Latitud</t>
  </si>
  <si>
    <t>Longitud</t>
  </si>
  <si>
    <t>Altitud</t>
  </si>
  <si>
    <t>ID_Cuadro</t>
  </si>
  <si>
    <t>Especie</t>
  </si>
  <si>
    <t>Abundancia x especie2011</t>
  </si>
  <si>
    <t>Campeche</t>
  </si>
  <si>
    <t>Calakmul</t>
  </si>
  <si>
    <t>Campamento Calakmul</t>
  </si>
  <si>
    <t>ND</t>
  </si>
  <si>
    <t>1a</t>
  </si>
  <si>
    <t>Lysiloma latisiliqua</t>
  </si>
  <si>
    <t>Simyda yucatanensis</t>
  </si>
  <si>
    <t>Eugenia yucatanensis</t>
  </si>
  <si>
    <t>Parathesis cubensis</t>
  </si>
  <si>
    <t>Diospyros bumelioides</t>
  </si>
  <si>
    <t>Stizophyllum riparium</t>
  </si>
  <si>
    <t>Lundia puberula</t>
  </si>
  <si>
    <t>Acacia gaumeri</t>
  </si>
  <si>
    <t>Maytenus schippii</t>
  </si>
  <si>
    <t>Diospyros yatesiana</t>
  </si>
  <si>
    <t>Lonchocarpus xuul</t>
  </si>
  <si>
    <t>Diospyros salicifolia</t>
  </si>
  <si>
    <t>Serjania caracasana</t>
  </si>
  <si>
    <t>1b*</t>
  </si>
  <si>
    <t>Drypetes lateriflora</t>
  </si>
  <si>
    <t>Randia aculeata</t>
  </si>
  <si>
    <t>Eugenia capuli</t>
  </si>
  <si>
    <t>Oeceoclades maculata</t>
  </si>
  <si>
    <t>2a</t>
  </si>
  <si>
    <t>Bursera simaruba</t>
  </si>
  <si>
    <t>2b*</t>
  </si>
  <si>
    <t>Zamia loddigessi</t>
  </si>
  <si>
    <t>Hampea trilobata</t>
  </si>
  <si>
    <t>Sideroxylon persimile</t>
  </si>
  <si>
    <t>3a</t>
  </si>
  <si>
    <t>Cydista diversifolia</t>
  </si>
  <si>
    <t>Metastelma barbigerum</t>
  </si>
  <si>
    <t>3b*</t>
  </si>
  <si>
    <t>Heliocarpus donell-smithii</t>
  </si>
  <si>
    <t>Thouinia paucidentata</t>
  </si>
  <si>
    <t>Eugenia acapulcensis</t>
  </si>
  <si>
    <t>Pithecoctenium crucigerum</t>
  </si>
  <si>
    <t>4a*</t>
  </si>
  <si>
    <t>Rynchosia minima</t>
  </si>
  <si>
    <t>Croton lundellii</t>
  </si>
  <si>
    <t>Paullinia pinnata</t>
  </si>
  <si>
    <t>Piper yucatanense</t>
  </si>
  <si>
    <t>Laetia thamnia</t>
  </si>
  <si>
    <t>Adelia barbinervis</t>
  </si>
  <si>
    <t>4b</t>
  </si>
  <si>
    <t>Coccoloba acapulcensis</t>
  </si>
  <si>
    <t>Thevetia gaumeri</t>
  </si>
  <si>
    <t>Nectandra salicifolia</t>
  </si>
  <si>
    <t>Erythroxylum rotundifolium</t>
  </si>
  <si>
    <t>5a</t>
  </si>
  <si>
    <t>Tetrapterys donnell-smithii</t>
  </si>
  <si>
    <t>Euphorbia graminea</t>
  </si>
  <si>
    <t>5b*</t>
  </si>
  <si>
    <t>Vitex gaumeri</t>
  </si>
  <si>
    <t>Neea belizensis</t>
  </si>
  <si>
    <t>Lonchocarpus yucatanensis</t>
  </si>
  <si>
    <t>Croton arboreus</t>
  </si>
  <si>
    <t>Petrea volubilis</t>
  </si>
  <si>
    <t>6a</t>
  </si>
  <si>
    <t>Metopium brownei</t>
  </si>
  <si>
    <t>Cissus sicyoides</t>
  </si>
  <si>
    <t>6b*</t>
  </si>
  <si>
    <t>Malpighia glabra</t>
  </si>
  <si>
    <t>Dendropanax arboreus</t>
  </si>
  <si>
    <t xml:space="preserve">Croton soliman </t>
  </si>
  <si>
    <t>7a</t>
  </si>
  <si>
    <t>Trichilia pallida</t>
  </si>
  <si>
    <t>7b*</t>
  </si>
  <si>
    <t>8a*</t>
  </si>
  <si>
    <t>Serjania adiantoides</t>
  </si>
  <si>
    <t>8b</t>
  </si>
  <si>
    <t>9a*</t>
  </si>
  <si>
    <t>Cordia dodecandra</t>
  </si>
  <si>
    <t>Brosimum alicastrum</t>
  </si>
  <si>
    <t>Chiococca alba</t>
  </si>
  <si>
    <t>9b</t>
  </si>
  <si>
    <t>10a*</t>
  </si>
  <si>
    <t>Melicoccus oliviformis</t>
  </si>
  <si>
    <t>10b</t>
  </si>
  <si>
    <t>11a*</t>
  </si>
  <si>
    <t>Manilkara zapota</t>
  </si>
  <si>
    <t>Acacia centralis</t>
  </si>
  <si>
    <t>11b</t>
  </si>
  <si>
    <t>Myrciaria floribunda</t>
  </si>
  <si>
    <t>12a*</t>
  </si>
  <si>
    <t>Mansoa verrucifera</t>
  </si>
  <si>
    <t>12b</t>
  </si>
  <si>
    <t>Coccoloba reflexiflora</t>
  </si>
  <si>
    <t>13a</t>
  </si>
  <si>
    <t>Psychotria horizontalis</t>
  </si>
  <si>
    <t>Pseuderanthemum praecox</t>
  </si>
  <si>
    <t>13b*</t>
  </si>
  <si>
    <t>14a</t>
  </si>
  <si>
    <t>Guettarda gaumeri</t>
  </si>
  <si>
    <t>Lasiacis divaricata</t>
  </si>
  <si>
    <t>14b*</t>
  </si>
  <si>
    <t>Arrabidaea chica</t>
  </si>
  <si>
    <t>15a*</t>
  </si>
  <si>
    <t>Allophylus cominia</t>
  </si>
  <si>
    <t>Malvaviscus arboreous</t>
  </si>
  <si>
    <t>Cissus gossypiifolia</t>
  </si>
  <si>
    <t>15b</t>
  </si>
  <si>
    <t>Chiococca pubescens</t>
  </si>
  <si>
    <t>16a</t>
  </si>
  <si>
    <t>16b*</t>
  </si>
  <si>
    <t>Malmea depressa</t>
  </si>
  <si>
    <t>Cydista heterophylla</t>
  </si>
  <si>
    <t>17a*</t>
  </si>
  <si>
    <t>17b</t>
  </si>
  <si>
    <t>Marsdenia lanceolata</t>
  </si>
  <si>
    <t>18a*</t>
  </si>
  <si>
    <t>Croton reflexifolius</t>
  </si>
  <si>
    <t>18b</t>
  </si>
  <si>
    <t>19a</t>
  </si>
  <si>
    <t>19b*</t>
  </si>
  <si>
    <t>20a*</t>
  </si>
  <si>
    <t>Arrabidaea candicans</t>
  </si>
  <si>
    <t>Dalechampia magnistipulata</t>
  </si>
  <si>
    <t>Caesalpinia gaumeri</t>
  </si>
  <si>
    <t>20b</t>
  </si>
  <si>
    <t>21a*</t>
  </si>
  <si>
    <t>Casearia nitida</t>
  </si>
  <si>
    <t>21b</t>
  </si>
  <si>
    <t>22a</t>
  </si>
  <si>
    <t>Arrabidaea verrucosa</t>
  </si>
  <si>
    <t>22b*</t>
  </si>
  <si>
    <t>23a</t>
  </si>
  <si>
    <t>Mansoa hymenaea</t>
  </si>
  <si>
    <t>23b*</t>
  </si>
  <si>
    <t>Gouania polygama</t>
  </si>
  <si>
    <t>24a</t>
  </si>
  <si>
    <t>24b*</t>
  </si>
  <si>
    <t>Crossopetalum macrocarpum</t>
  </si>
  <si>
    <t>Abundancia x especie</t>
  </si>
  <si>
    <t>Hippocratea celastroides</t>
  </si>
  <si>
    <t>Hippocratea volubilis</t>
  </si>
  <si>
    <t>Blechum brownei</t>
  </si>
  <si>
    <t>Lysiloma</t>
  </si>
  <si>
    <t>Nectandra coriacea</t>
  </si>
  <si>
    <t>Malpighia romeroana</t>
  </si>
  <si>
    <t>Gymnopodium floribundum</t>
  </si>
  <si>
    <t>Cnidoscolus spinosus</t>
  </si>
  <si>
    <t>Tetrapteris shediana</t>
  </si>
  <si>
    <t>Gouania lupuloides</t>
  </si>
  <si>
    <t>Eugenia nigrita</t>
  </si>
  <si>
    <t>Icacorea compressa</t>
  </si>
  <si>
    <t>Bignoneacea 1</t>
  </si>
  <si>
    <t>Amphilobium</t>
  </si>
  <si>
    <t>Croton soliman</t>
  </si>
  <si>
    <t>Trichostigma octandrum</t>
  </si>
  <si>
    <t>Psychotria erythrocarpa</t>
  </si>
  <si>
    <t>Cardiospermum grandiflorum</t>
  </si>
  <si>
    <t>Palo de fierro</t>
  </si>
  <si>
    <t>Lisianthes sp</t>
  </si>
  <si>
    <t>Casearia tacanensis</t>
  </si>
  <si>
    <t>Cordia sp</t>
  </si>
  <si>
    <t>Lasiacis procerrima</t>
  </si>
  <si>
    <t>Orquidea sp</t>
  </si>
  <si>
    <t>Bidens reptans</t>
  </si>
  <si>
    <t>Acacia megacarpa</t>
  </si>
  <si>
    <t>Arrabidaea carolinea</t>
  </si>
  <si>
    <t>Xylosma panamensis</t>
  </si>
  <si>
    <t>Gonolobus sp</t>
  </si>
  <si>
    <t>nuevas 2013</t>
  </si>
  <si>
    <t>ID_Sitio</t>
  </si>
  <si>
    <t>ID_transecto</t>
  </si>
  <si>
    <r>
      <t>Índice de Shannon (-</t>
    </r>
    <r>
      <rPr>
        <b/>
        <sz val="10"/>
        <rFont val="Calibri"/>
        <family val="2"/>
      </rPr>
      <t>∑</t>
    </r>
    <r>
      <rPr>
        <b/>
        <i/>
        <sz val="10"/>
        <rFont val="Calibri"/>
        <family val="2"/>
      </rPr>
      <t>pi</t>
    </r>
    <r>
      <rPr>
        <b/>
        <sz val="10"/>
        <rFont val="Calibri"/>
        <family val="2"/>
      </rPr>
      <t>*log</t>
    </r>
    <r>
      <rPr>
        <b/>
        <vertAlign val="subscript"/>
        <sz val="10"/>
        <rFont val="Calibri"/>
        <family val="2"/>
      </rPr>
      <t>10</t>
    </r>
    <r>
      <rPr>
        <b/>
        <i/>
        <sz val="10"/>
        <rFont val="Calibri"/>
        <family val="2"/>
      </rPr>
      <t>pi</t>
    </r>
    <r>
      <rPr>
        <b/>
        <sz val="10"/>
        <rFont val="Calibri"/>
        <family val="2"/>
      </rPr>
      <t>)</t>
    </r>
  </si>
  <si>
    <t>2b</t>
  </si>
  <si>
    <t>22b</t>
  </si>
  <si>
    <t>23b</t>
  </si>
  <si>
    <t>24b</t>
  </si>
  <si>
    <t>tratamiento</t>
  </si>
  <si>
    <t>control</t>
  </si>
  <si>
    <t>pi</t>
  </si>
  <si>
    <t>logpi</t>
  </si>
  <si>
    <t>Indice Shannon</t>
  </si>
  <si>
    <t xml:space="preserve"> </t>
  </si>
  <si>
    <t>Oeceoclades introducidas experimentalmente</t>
  </si>
  <si>
    <t>Cuadro</t>
  </si>
  <si>
    <t xml:space="preserve">control </t>
  </si>
  <si>
    <t>Tratamiento</t>
  </si>
  <si>
    <t>ID_Cuadrante</t>
  </si>
  <si>
    <t>logpi*pi</t>
  </si>
  <si>
    <t>Shannon 2011</t>
  </si>
  <si>
    <t>Shannon 2013</t>
  </si>
  <si>
    <t>Cambio Shanon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</si>
</sst>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b/>
      <vertAlign val="subscript"/>
      <sz val="10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color rgb="FF7030A0"/>
      <name val="Arial"/>
      <family val="2"/>
    </font>
    <font>
      <b/>
      <sz val="11"/>
      <name val="Calibri"/>
      <family val="2"/>
      <scheme val="minor"/>
    </font>
    <font>
      <sz val="10"/>
      <name val="Verdana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53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9">
    <xf numFmtId="0" fontId="0" fillId="0" borderId="0"/>
    <xf numFmtId="0" fontId="18" fillId="0" borderId="0"/>
    <xf numFmtId="0" fontId="13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3" fillId="0" borderId="0"/>
    <xf numFmtId="0" fontId="13" fillId="0" borderId="0"/>
    <xf numFmtId="0" fontId="21" fillId="0" borderId="0"/>
    <xf numFmtId="0" fontId="8" fillId="6" borderId="0" applyNumberFormat="0" applyBorder="0" applyAlignment="0" applyProtection="0"/>
    <xf numFmtId="0" fontId="9" fillId="7" borderId="2" applyNumberFormat="0" applyAlignment="0" applyProtection="0"/>
    <xf numFmtId="0" fontId="24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6" borderId="0" applyNumberFormat="0" applyBorder="0" applyAlignment="0" applyProtection="0"/>
    <xf numFmtId="0" fontId="7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7" fillId="16" borderId="0" applyNumberFormat="0" applyBorder="0" applyAlignment="0" applyProtection="0"/>
    <xf numFmtId="0" fontId="10" fillId="16" borderId="1" applyNumberFormat="0" applyAlignment="0" applyProtection="0"/>
    <xf numFmtId="0" fontId="3" fillId="0" borderId="0"/>
    <xf numFmtId="0" fontId="21" fillId="0" borderId="0"/>
    <xf numFmtId="0" fontId="3" fillId="13" borderId="4" applyNumberFormat="0" applyFont="0" applyAlignment="0" applyProtection="0"/>
    <xf numFmtId="0" fontId="11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0" fontId="3" fillId="2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/>
    <xf numFmtId="0" fontId="0" fillId="2" borderId="0" xfId="0" applyFill="1" applyBorder="1"/>
    <xf numFmtId="0" fontId="0" fillId="0" borderId="0" xfId="0" applyNumberFormat="1" applyFill="1" applyBorder="1"/>
    <xf numFmtId="0" fontId="3" fillId="0" borderId="0" xfId="0" applyFont="1" applyFill="1"/>
    <xf numFmtId="0" fontId="0" fillId="0" borderId="0" xfId="0" applyFont="1" applyFill="1"/>
    <xf numFmtId="0" fontId="14" fillId="0" borderId="0" xfId="0" applyFont="1" applyFill="1"/>
    <xf numFmtId="0" fontId="15" fillId="2" borderId="0" xfId="0" applyFont="1" applyFill="1" applyBorder="1"/>
    <xf numFmtId="0" fontId="3" fillId="3" borderId="0" xfId="0" applyFont="1" applyFill="1" applyBorder="1"/>
    <xf numFmtId="0" fontId="15" fillId="2" borderId="0" xfId="0" applyFont="1" applyFill="1"/>
    <xf numFmtId="0" fontId="15" fillId="3" borderId="0" xfId="0" applyFont="1" applyFill="1"/>
    <xf numFmtId="0" fontId="3" fillId="4" borderId="0" xfId="0" applyFont="1" applyFill="1" applyBorder="1"/>
    <xf numFmtId="0" fontId="16" fillId="3" borderId="0" xfId="0" applyFont="1" applyFill="1" applyBorder="1"/>
    <xf numFmtId="0" fontId="3" fillId="5" borderId="0" xfId="0" applyFont="1" applyFill="1" applyBorder="1"/>
    <xf numFmtId="0" fontId="15" fillId="3" borderId="0" xfId="0" applyFont="1" applyFill="1" applyBorder="1"/>
    <xf numFmtId="0" fontId="15" fillId="0" borderId="0" xfId="0" applyFont="1" applyFill="1" applyBorder="1"/>
    <xf numFmtId="0" fontId="0" fillId="3" borderId="0" xfId="0" applyFill="1" applyBorder="1"/>
    <xf numFmtId="0" fontId="0" fillId="0" borderId="0" xfId="0" applyFill="1" applyBorder="1" applyAlignment="1">
      <alignment horizontal="right"/>
    </xf>
    <xf numFmtId="0" fontId="17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</cellXfs>
  <cellStyles count="39">
    <cellStyle name="Buena 2" xfId="8"/>
    <cellStyle name="Celda de comprobación 2" xfId="9"/>
    <cellStyle name="Celda vinculada 2" xfId="10"/>
    <cellStyle name="Encabezado 4 2" xfId="11"/>
    <cellStyle name="Énfasis 1" xfId="12"/>
    <cellStyle name="Énfasis 2" xfId="13"/>
    <cellStyle name="Énfasis 3" xfId="14"/>
    <cellStyle name="Énfasis1 - 20%" xfId="15"/>
    <cellStyle name="Énfasis1 - 40%" xfId="16"/>
    <cellStyle name="Énfasis1 - 60%" xfId="17"/>
    <cellStyle name="Énfasis2 - 20%" xfId="18"/>
    <cellStyle name="Énfasis2 - 40%" xfId="19"/>
    <cellStyle name="Énfasis2 - 60%" xfId="20"/>
    <cellStyle name="Énfasis3 - 20%" xfId="21"/>
    <cellStyle name="Énfasis3 - 40%" xfId="22"/>
    <cellStyle name="Énfasis3 - 60%" xfId="23"/>
    <cellStyle name="Énfasis4 - 20%" xfId="24"/>
    <cellStyle name="Énfasis4 - 40%" xfId="25"/>
    <cellStyle name="Énfasis4 - 60%" xfId="26"/>
    <cellStyle name="Énfasis5 - 20%" xfId="27"/>
    <cellStyle name="Énfasis5 - 40%" xfId="28"/>
    <cellStyle name="Énfasis5 - 60%" xfId="29"/>
    <cellStyle name="Énfasis6 - 20%" xfId="30"/>
    <cellStyle name="Énfasis6 - 40%" xfId="31"/>
    <cellStyle name="Énfasis6 - 60%" xfId="32"/>
    <cellStyle name="Entrada 2" xfId="33"/>
    <cellStyle name="Hipervínculo 2" xfId="4"/>
    <cellStyle name="Hipervínculo 3" xfId="3"/>
    <cellStyle name="Normal" xfId="0" builtinId="0"/>
    <cellStyle name="Normal 2" xfId="5"/>
    <cellStyle name="Normal 2 2" xfId="6"/>
    <cellStyle name="Normal 2 2 2" xfId="34"/>
    <cellStyle name="Normal 2 3" xfId="7"/>
    <cellStyle name="Normal 3" xfId="35"/>
    <cellStyle name="Normal 4" xfId="2"/>
    <cellStyle name="Normal 5" xfId="1"/>
    <cellStyle name="Notas 2" xfId="36"/>
    <cellStyle name="Texto de advertencia 2" xfId="37"/>
    <cellStyle name="Título de hoja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JE004_Oeceoclades_maculata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4</xdr:row>
      <xdr:rowOff>133350</xdr:rowOff>
    </xdr:from>
    <xdr:to>
      <xdr:col>9</xdr:col>
      <xdr:colOff>438150</xdr:colOff>
      <xdr:row>9</xdr:row>
      <xdr:rowOff>85725</xdr:rowOff>
    </xdr:to>
    <xdr:sp macro="" textlink="">
      <xdr:nvSpPr>
        <xdr:cNvPr id="2" name="1 CuadroTexto"/>
        <xdr:cNvSpPr txBox="1"/>
      </xdr:nvSpPr>
      <xdr:spPr>
        <a:xfrm>
          <a:off x="1428750" y="619125"/>
          <a:ext cx="5953125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Molina-Fraener, F.  2015. Distribución, abundancia y efectos nocivos de tres especies de plantas invasoras. Universidad Nacional Autónoma de México. Instituto de Ecología.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Hojas de cálculo </a:t>
          </a:r>
          <a:r>
            <a:rPr lang="es-MX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Oeceoclades maculata.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SNIB-CONABIO proyecto No. JE004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Ciudad de México.</a:t>
          </a:r>
          <a:endParaRPr lang="es-MX" sz="12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76200</xdr:colOff>
      <xdr:row>12</xdr:row>
      <xdr:rowOff>114300</xdr:rowOff>
    </xdr:from>
    <xdr:to>
      <xdr:col>6</xdr:col>
      <xdr:colOff>447675</xdr:colOff>
      <xdr:row>14</xdr:row>
      <xdr:rowOff>95250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3124200" y="2400300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66"/>
  <sheetViews>
    <sheetView zoomScale="115" zoomScaleNormal="115" workbookViewId="0">
      <selection activeCell="W389" sqref="W389"/>
    </sheetView>
  </sheetViews>
  <sheetFormatPr baseColWidth="10" defaultColWidth="15.140625" defaultRowHeight="15" x14ac:dyDescent="0.25"/>
  <cols>
    <col min="1" max="1" width="12.28515625" style="5" bestFit="1" customWidth="1"/>
    <col min="2" max="2" width="12.85546875" style="5" customWidth="1"/>
    <col min="3" max="3" width="10.28515625" bestFit="1" customWidth="1"/>
    <col min="4" max="4" width="9.85546875" bestFit="1" customWidth="1"/>
    <col min="5" max="5" width="22.7109375" customWidth="1"/>
    <col min="6" max="6" width="6.85546875" bestFit="1" customWidth="1"/>
    <col min="7" max="7" width="5" bestFit="1" customWidth="1"/>
    <col min="14" max="14" width="7.28515625" bestFit="1" customWidth="1"/>
    <col min="15" max="15" width="9" bestFit="1" customWidth="1"/>
    <col min="16" max="16" width="6.85546875" bestFit="1" customWidth="1"/>
    <col min="17" max="17" width="10.42578125" style="7" bestFit="1" customWidth="1"/>
    <col min="18" max="18" width="26.42578125" style="24" bestFit="1" customWidth="1"/>
    <col min="19" max="19" width="25.42578125" style="7" bestFit="1" customWidth="1"/>
    <col min="20" max="22" width="15.140625" style="7"/>
    <col min="23" max="16384" width="15.140625" style="5"/>
  </cols>
  <sheetData>
    <row r="1" spans="1:26" s="1" customFormat="1" ht="12.75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192</v>
      </c>
      <c r="U1" s="4" t="s">
        <v>201</v>
      </c>
      <c r="V1" s="4" t="s">
        <v>194</v>
      </c>
      <c r="W1" s="1" t="s">
        <v>197</v>
      </c>
    </row>
    <row r="2" spans="1:26" x14ac:dyDescent="0.25">
      <c r="A2" s="5">
        <v>1</v>
      </c>
      <c r="B2" s="6" t="s">
        <v>195</v>
      </c>
      <c r="C2" t="s">
        <v>19</v>
      </c>
      <c r="D2" t="s">
        <v>20</v>
      </c>
      <c r="E2" t="s">
        <v>21</v>
      </c>
      <c r="F2" t="s">
        <v>22</v>
      </c>
      <c r="G2" t="s">
        <v>22</v>
      </c>
      <c r="H2">
        <v>99</v>
      </c>
      <c r="I2">
        <v>99</v>
      </c>
      <c r="J2">
        <v>99</v>
      </c>
      <c r="K2">
        <v>-999</v>
      </c>
      <c r="L2">
        <v>99</v>
      </c>
      <c r="M2">
        <v>99</v>
      </c>
      <c r="N2">
        <v>9999</v>
      </c>
      <c r="O2">
        <v>99</v>
      </c>
      <c r="P2">
        <v>-999</v>
      </c>
      <c r="Q2" s="7" t="s">
        <v>23</v>
      </c>
      <c r="R2" s="9" t="s">
        <v>24</v>
      </c>
      <c r="S2" s="9">
        <v>1</v>
      </c>
      <c r="T2" s="7">
        <f>S2/13</f>
        <v>7.6923076923076927E-2</v>
      </c>
      <c r="U2" s="7">
        <f>((LOG10(T2))*T2)</f>
        <v>-8.5687950177448985E-2</v>
      </c>
      <c r="V2" s="9">
        <f>-(SUM(U2:U14))</f>
        <v>1.2645092610427147</v>
      </c>
      <c r="W2" s="5" t="s">
        <v>23</v>
      </c>
      <c r="Y2" s="5">
        <v>0.69281295899290596</v>
      </c>
      <c r="Z2" s="5" t="s">
        <v>95</v>
      </c>
    </row>
    <row r="3" spans="1:26" x14ac:dyDescent="0.25">
      <c r="A3" s="5">
        <v>2</v>
      </c>
      <c r="B3" s="6">
        <v>40813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>
        <v>99</v>
      </c>
      <c r="I3">
        <v>99</v>
      </c>
      <c r="J3">
        <v>99</v>
      </c>
      <c r="K3">
        <v>-999</v>
      </c>
      <c r="L3">
        <v>99</v>
      </c>
      <c r="M3">
        <v>99</v>
      </c>
      <c r="N3">
        <v>9999</v>
      </c>
      <c r="O3">
        <v>99</v>
      </c>
      <c r="P3">
        <v>-999</v>
      </c>
      <c r="Q3" s="7" t="s">
        <v>23</v>
      </c>
      <c r="R3" s="24" t="s">
        <v>25</v>
      </c>
      <c r="S3" s="9">
        <v>1</v>
      </c>
      <c r="T3" s="7">
        <f t="shared" ref="T3:T14" si="0">S3/13</f>
        <v>7.6923076923076927E-2</v>
      </c>
      <c r="U3" s="7">
        <f t="shared" ref="U3:U66" si="1">((LOG10(T3))*T3)</f>
        <v>-8.5687950177448985E-2</v>
      </c>
      <c r="Y3" s="5">
        <v>0.3010299956639812</v>
      </c>
      <c r="Z3" s="5" t="s">
        <v>97</v>
      </c>
    </row>
    <row r="4" spans="1:26" x14ac:dyDescent="0.25">
      <c r="A4" s="5">
        <v>3</v>
      </c>
      <c r="B4" s="6">
        <v>40813</v>
      </c>
      <c r="C4" t="s">
        <v>19</v>
      </c>
      <c r="D4" t="s">
        <v>20</v>
      </c>
      <c r="E4" t="s">
        <v>21</v>
      </c>
      <c r="F4" t="s">
        <v>22</v>
      </c>
      <c r="G4" t="s">
        <v>22</v>
      </c>
      <c r="H4">
        <v>99</v>
      </c>
      <c r="I4">
        <v>99</v>
      </c>
      <c r="J4">
        <v>99</v>
      </c>
      <c r="K4">
        <v>-999</v>
      </c>
      <c r="L4">
        <v>99</v>
      </c>
      <c r="M4">
        <v>99</v>
      </c>
      <c r="N4">
        <v>9999</v>
      </c>
      <c r="O4">
        <v>99</v>
      </c>
      <c r="P4">
        <v>-999</v>
      </c>
      <c r="Q4" s="7" t="s">
        <v>23</v>
      </c>
      <c r="R4" s="9" t="s">
        <v>26</v>
      </c>
      <c r="S4" s="9">
        <v>1</v>
      </c>
      <c r="T4" s="7">
        <f t="shared" si="0"/>
        <v>7.6923076923076927E-2</v>
      </c>
      <c r="U4" s="7">
        <f t="shared" si="1"/>
        <v>-8.5687950177448985E-2</v>
      </c>
      <c r="V4" s="9"/>
      <c r="Y4" s="5">
        <v>1.3169668313922587</v>
      </c>
      <c r="Z4" s="5" t="s">
        <v>98</v>
      </c>
    </row>
    <row r="5" spans="1:26" x14ac:dyDescent="0.25">
      <c r="A5" s="5">
        <v>4</v>
      </c>
      <c r="B5" s="6">
        <v>40813</v>
      </c>
      <c r="C5" t="s">
        <v>19</v>
      </c>
      <c r="D5" t="s">
        <v>20</v>
      </c>
      <c r="E5" t="s">
        <v>21</v>
      </c>
      <c r="F5" t="s">
        <v>22</v>
      </c>
      <c r="G5" t="s">
        <v>22</v>
      </c>
      <c r="H5">
        <v>99</v>
      </c>
      <c r="I5">
        <v>99</v>
      </c>
      <c r="J5">
        <v>99</v>
      </c>
      <c r="K5">
        <v>-999</v>
      </c>
      <c r="L5">
        <v>99</v>
      </c>
      <c r="M5">
        <v>99</v>
      </c>
      <c r="N5">
        <v>9999</v>
      </c>
      <c r="O5">
        <v>99</v>
      </c>
      <c r="P5">
        <v>-999</v>
      </c>
      <c r="Q5" s="7" t="s">
        <v>23</v>
      </c>
      <c r="R5" s="9" t="s">
        <v>27</v>
      </c>
      <c r="S5" s="9">
        <v>1</v>
      </c>
      <c r="T5" s="7">
        <f t="shared" si="0"/>
        <v>7.6923076923076927E-2</v>
      </c>
      <c r="U5" s="7">
        <f t="shared" si="1"/>
        <v>-8.5687950177448985E-2</v>
      </c>
      <c r="Y5" s="5">
        <v>0.27643459094367495</v>
      </c>
      <c r="Z5" s="5" t="s">
        <v>101</v>
      </c>
    </row>
    <row r="6" spans="1:26" x14ac:dyDescent="0.25">
      <c r="A6" s="5">
        <v>5</v>
      </c>
      <c r="B6" s="6">
        <v>40813</v>
      </c>
      <c r="C6" t="s">
        <v>19</v>
      </c>
      <c r="D6" t="s">
        <v>20</v>
      </c>
      <c r="E6" t="s">
        <v>21</v>
      </c>
      <c r="F6" t="s">
        <v>22</v>
      </c>
      <c r="G6" t="s">
        <v>22</v>
      </c>
      <c r="H6">
        <v>99</v>
      </c>
      <c r="I6">
        <v>99</v>
      </c>
      <c r="J6">
        <v>99</v>
      </c>
      <c r="K6">
        <v>-999</v>
      </c>
      <c r="L6">
        <v>99</v>
      </c>
      <c r="M6">
        <v>99</v>
      </c>
      <c r="N6">
        <v>9999</v>
      </c>
      <c r="O6">
        <v>99</v>
      </c>
      <c r="P6">
        <v>-999</v>
      </c>
      <c r="Q6" s="7" t="s">
        <v>23</v>
      </c>
      <c r="R6" s="9" t="s">
        <v>28</v>
      </c>
      <c r="S6" s="9">
        <v>4</v>
      </c>
      <c r="T6" s="7">
        <f t="shared" si="0"/>
        <v>0.30769230769230771</v>
      </c>
      <c r="U6" s="7">
        <f t="shared" si="1"/>
        <v>-0.15750257260888442</v>
      </c>
      <c r="Y6" s="5">
        <v>0.8715990710222804</v>
      </c>
      <c r="Z6" s="5" t="s">
        <v>103</v>
      </c>
    </row>
    <row r="7" spans="1:26" x14ac:dyDescent="0.25">
      <c r="A7" s="5">
        <v>6</v>
      </c>
      <c r="B7" s="6">
        <v>40813</v>
      </c>
      <c r="C7" t="s">
        <v>19</v>
      </c>
      <c r="D7" t="s">
        <v>20</v>
      </c>
      <c r="E7" t="s">
        <v>21</v>
      </c>
      <c r="F7" t="s">
        <v>22</v>
      </c>
      <c r="G7" t="s">
        <v>22</v>
      </c>
      <c r="H7">
        <v>99</v>
      </c>
      <c r="I7">
        <v>99</v>
      </c>
      <c r="J7">
        <v>99</v>
      </c>
      <c r="K7">
        <v>-999</v>
      </c>
      <c r="L7">
        <v>99</v>
      </c>
      <c r="M7">
        <v>99</v>
      </c>
      <c r="N7">
        <v>9999</v>
      </c>
      <c r="O7">
        <v>99</v>
      </c>
      <c r="P7">
        <v>-999</v>
      </c>
      <c r="Q7" s="7" t="s">
        <v>23</v>
      </c>
      <c r="R7" s="9" t="s">
        <v>29</v>
      </c>
      <c r="S7" s="9">
        <v>1</v>
      </c>
      <c r="T7" s="7">
        <f t="shared" si="0"/>
        <v>7.6923076923076927E-2</v>
      </c>
      <c r="U7" s="7">
        <f t="shared" si="1"/>
        <v>-8.5687950177448985E-2</v>
      </c>
      <c r="V7" s="9"/>
      <c r="Y7" s="5">
        <v>1.0571160121408525</v>
      </c>
      <c r="Z7" s="5" t="s">
        <v>105</v>
      </c>
    </row>
    <row r="8" spans="1:26" x14ac:dyDescent="0.25">
      <c r="A8" s="5">
        <v>7</v>
      </c>
      <c r="B8" s="6">
        <v>40813</v>
      </c>
      <c r="C8" t="s">
        <v>19</v>
      </c>
      <c r="D8" t="s">
        <v>20</v>
      </c>
      <c r="E8" t="s">
        <v>21</v>
      </c>
      <c r="F8" t="s">
        <v>22</v>
      </c>
      <c r="G8" t="s">
        <v>22</v>
      </c>
      <c r="H8">
        <v>99</v>
      </c>
      <c r="I8">
        <v>99</v>
      </c>
      <c r="J8">
        <v>99</v>
      </c>
      <c r="K8">
        <v>-999</v>
      </c>
      <c r="L8">
        <v>99</v>
      </c>
      <c r="M8">
        <v>99</v>
      </c>
      <c r="N8">
        <v>9999</v>
      </c>
      <c r="O8">
        <v>99</v>
      </c>
      <c r="P8">
        <v>-999</v>
      </c>
      <c r="Q8" s="7" t="s">
        <v>23</v>
      </c>
      <c r="R8" s="9" t="s">
        <v>30</v>
      </c>
      <c r="S8" s="9">
        <v>1</v>
      </c>
      <c r="T8" s="7">
        <f t="shared" si="0"/>
        <v>7.6923076923076927E-2</v>
      </c>
      <c r="U8" s="7">
        <f t="shared" si="1"/>
        <v>-8.5687950177448985E-2</v>
      </c>
      <c r="Y8" s="5">
        <v>1.1718084949977379</v>
      </c>
      <c r="Z8" s="5" t="s">
        <v>107</v>
      </c>
    </row>
    <row r="9" spans="1:26" x14ac:dyDescent="0.25">
      <c r="A9" s="5">
        <v>8</v>
      </c>
      <c r="B9" s="6">
        <v>40813</v>
      </c>
      <c r="C9" t="s">
        <v>19</v>
      </c>
      <c r="D9" t="s">
        <v>20</v>
      </c>
      <c r="E9" t="s">
        <v>21</v>
      </c>
      <c r="F9" t="s">
        <v>22</v>
      </c>
      <c r="G9" t="s">
        <v>22</v>
      </c>
      <c r="H9">
        <v>99</v>
      </c>
      <c r="I9">
        <v>99</v>
      </c>
      <c r="J9">
        <v>99</v>
      </c>
      <c r="K9">
        <v>-999</v>
      </c>
      <c r="L9">
        <v>99</v>
      </c>
      <c r="M9">
        <v>99</v>
      </c>
      <c r="N9">
        <v>9999</v>
      </c>
      <c r="O9">
        <v>99</v>
      </c>
      <c r="P9">
        <v>-999</v>
      </c>
      <c r="Q9" s="7" t="s">
        <v>23</v>
      </c>
      <c r="R9" s="9" t="s">
        <v>31</v>
      </c>
      <c r="S9" s="9">
        <v>2</v>
      </c>
      <c r="T9" s="7">
        <f t="shared" si="0"/>
        <v>0.15384615384615385</v>
      </c>
      <c r="U9" s="7">
        <f t="shared" si="1"/>
        <v>-0.1250635933296701</v>
      </c>
      <c r="V9" s="9"/>
      <c r="Y9" s="5">
        <v>1.0463873730872164</v>
      </c>
      <c r="Z9" s="5" t="s">
        <v>110</v>
      </c>
    </row>
    <row r="10" spans="1:26" x14ac:dyDescent="0.25">
      <c r="A10" s="5">
        <v>9</v>
      </c>
      <c r="B10" s="6">
        <v>40813</v>
      </c>
      <c r="C10" t="s">
        <v>19</v>
      </c>
      <c r="D10" t="s">
        <v>20</v>
      </c>
      <c r="E10" t="s">
        <v>21</v>
      </c>
      <c r="F10" t="s">
        <v>22</v>
      </c>
      <c r="G10" t="s">
        <v>22</v>
      </c>
      <c r="H10">
        <v>99</v>
      </c>
      <c r="I10">
        <v>99</v>
      </c>
      <c r="J10">
        <v>99</v>
      </c>
      <c r="K10">
        <v>-999</v>
      </c>
      <c r="L10">
        <v>99</v>
      </c>
      <c r="M10">
        <v>99</v>
      </c>
      <c r="N10">
        <v>9999</v>
      </c>
      <c r="O10">
        <v>99</v>
      </c>
      <c r="P10">
        <v>-999</v>
      </c>
      <c r="Q10" s="7" t="s">
        <v>23</v>
      </c>
      <c r="R10" s="9" t="s">
        <v>32</v>
      </c>
      <c r="S10" s="9">
        <v>1</v>
      </c>
      <c r="T10" s="7">
        <f t="shared" si="0"/>
        <v>7.6923076923076927E-2</v>
      </c>
      <c r="U10" s="7">
        <f t="shared" si="1"/>
        <v>-8.5687950177448985E-2</v>
      </c>
      <c r="V10" s="9"/>
      <c r="Y10" s="5">
        <v>-0.12197455943675201</v>
      </c>
      <c r="Z10" s="5" t="s">
        <v>111</v>
      </c>
    </row>
    <row r="11" spans="1:26" x14ac:dyDescent="0.25">
      <c r="A11" s="5">
        <v>10</v>
      </c>
      <c r="B11" s="6">
        <v>40813</v>
      </c>
      <c r="C11" t="s">
        <v>19</v>
      </c>
      <c r="D11" t="s">
        <v>20</v>
      </c>
      <c r="E11" t="s">
        <v>21</v>
      </c>
      <c r="F11" t="s">
        <v>22</v>
      </c>
      <c r="G11" t="s">
        <v>22</v>
      </c>
      <c r="H11">
        <v>99</v>
      </c>
      <c r="I11">
        <v>99</v>
      </c>
      <c r="J11">
        <v>99</v>
      </c>
      <c r="K11">
        <v>-999</v>
      </c>
      <c r="L11">
        <v>99</v>
      </c>
      <c r="M11">
        <v>99</v>
      </c>
      <c r="N11">
        <v>9999</v>
      </c>
      <c r="O11">
        <v>99</v>
      </c>
      <c r="P11">
        <v>-999</v>
      </c>
      <c r="Q11" s="7" t="s">
        <v>23</v>
      </c>
      <c r="R11" s="9" t="s">
        <v>33</v>
      </c>
      <c r="S11" s="9">
        <v>1</v>
      </c>
      <c r="T11" s="7">
        <f t="shared" si="0"/>
        <v>7.6923076923076927E-2</v>
      </c>
      <c r="U11" s="7">
        <f t="shared" si="1"/>
        <v>-8.5687950177448985E-2</v>
      </c>
      <c r="V11" s="9"/>
      <c r="Y11" s="5">
        <v>1.2922852532386289</v>
      </c>
      <c r="Z11" s="5" t="s">
        <v>114</v>
      </c>
    </row>
    <row r="12" spans="1:26" x14ac:dyDescent="0.25">
      <c r="A12" s="5">
        <v>11</v>
      </c>
      <c r="B12" s="6">
        <v>40813</v>
      </c>
      <c r="C12" t="s">
        <v>19</v>
      </c>
      <c r="D12" t="s">
        <v>20</v>
      </c>
      <c r="E12" t="s">
        <v>21</v>
      </c>
      <c r="F12" t="s">
        <v>22</v>
      </c>
      <c r="G12" t="s">
        <v>22</v>
      </c>
      <c r="H12">
        <v>99</v>
      </c>
      <c r="I12">
        <v>99</v>
      </c>
      <c r="J12">
        <v>99</v>
      </c>
      <c r="K12">
        <v>-999</v>
      </c>
      <c r="L12">
        <v>99</v>
      </c>
      <c r="M12">
        <v>99</v>
      </c>
      <c r="N12">
        <v>9999</v>
      </c>
      <c r="O12">
        <v>99</v>
      </c>
      <c r="P12">
        <v>-999</v>
      </c>
      <c r="Q12" s="7" t="s">
        <v>23</v>
      </c>
      <c r="R12" s="9" t="s">
        <v>34</v>
      </c>
      <c r="S12" s="9">
        <v>1</v>
      </c>
      <c r="T12" s="7">
        <f t="shared" si="0"/>
        <v>7.6923076923076927E-2</v>
      </c>
      <c r="U12" s="7">
        <f t="shared" si="1"/>
        <v>-8.5687950177448985E-2</v>
      </c>
      <c r="Y12" s="5">
        <v>0.60584276153104721</v>
      </c>
      <c r="Z12" s="5" t="s">
        <v>116</v>
      </c>
    </row>
    <row r="13" spans="1:26" x14ac:dyDescent="0.25">
      <c r="A13" s="5">
        <v>12</v>
      </c>
      <c r="B13" s="6">
        <v>40813</v>
      </c>
      <c r="C13" t="s">
        <v>19</v>
      </c>
      <c r="D13" t="s">
        <v>20</v>
      </c>
      <c r="E13" t="s">
        <v>21</v>
      </c>
      <c r="F13" t="s">
        <v>22</v>
      </c>
      <c r="G13" t="s">
        <v>22</v>
      </c>
      <c r="H13">
        <v>99</v>
      </c>
      <c r="I13">
        <v>99</v>
      </c>
      <c r="J13">
        <v>99</v>
      </c>
      <c r="K13">
        <v>-999</v>
      </c>
      <c r="L13">
        <v>99</v>
      </c>
      <c r="M13">
        <v>99</v>
      </c>
      <c r="N13">
        <v>9999</v>
      </c>
      <c r="O13">
        <v>99</v>
      </c>
      <c r="P13">
        <v>-999</v>
      </c>
      <c r="Q13" s="7" t="s">
        <v>23</v>
      </c>
      <c r="R13" s="9" t="s">
        <v>35</v>
      </c>
      <c r="S13" s="9">
        <v>2</v>
      </c>
      <c r="T13" s="7">
        <f t="shared" si="0"/>
        <v>0.15384615384615385</v>
      </c>
      <c r="U13" s="7">
        <f t="shared" si="1"/>
        <v>-0.1250635933296701</v>
      </c>
      <c r="V13" s="9"/>
      <c r="Y13" s="5">
        <v>1.2192846824955905</v>
      </c>
      <c r="Z13" s="5" t="s">
        <v>120</v>
      </c>
    </row>
    <row r="14" spans="1:26" x14ac:dyDescent="0.25">
      <c r="A14" s="5">
        <v>13</v>
      </c>
      <c r="B14" s="6">
        <v>40813</v>
      </c>
      <c r="C14" t="s">
        <v>19</v>
      </c>
      <c r="D14" t="s">
        <v>20</v>
      </c>
      <c r="E14" t="s">
        <v>21</v>
      </c>
      <c r="F14" t="s">
        <v>22</v>
      </c>
      <c r="G14" t="s">
        <v>22</v>
      </c>
      <c r="H14">
        <v>99</v>
      </c>
      <c r="I14">
        <v>99</v>
      </c>
      <c r="J14">
        <v>99</v>
      </c>
      <c r="K14">
        <v>-999</v>
      </c>
      <c r="L14">
        <v>99</v>
      </c>
      <c r="M14">
        <v>99</v>
      </c>
      <c r="N14">
        <v>9999</v>
      </c>
      <c r="O14">
        <v>99</v>
      </c>
      <c r="P14">
        <v>-999</v>
      </c>
      <c r="Q14" s="7" t="s">
        <v>23</v>
      </c>
      <c r="R14" s="9" t="s">
        <v>36</v>
      </c>
      <c r="S14" s="9">
        <v>1</v>
      </c>
      <c r="T14" s="7">
        <f t="shared" si="0"/>
        <v>7.6923076923076927E-2</v>
      </c>
      <c r="U14" s="7">
        <f t="shared" si="1"/>
        <v>-8.5687950177448985E-2</v>
      </c>
      <c r="V14" s="9"/>
      <c r="Y14" s="5">
        <v>1.0821784859846837</v>
      </c>
      <c r="Z14" s="5" t="s">
        <v>122</v>
      </c>
    </row>
    <row r="15" spans="1:26" x14ac:dyDescent="0.25">
      <c r="A15" s="5">
        <v>14</v>
      </c>
      <c r="B15" s="6">
        <v>40813</v>
      </c>
      <c r="C15" t="s">
        <v>19</v>
      </c>
      <c r="D15" t="s">
        <v>20</v>
      </c>
      <c r="E15" t="s">
        <v>21</v>
      </c>
      <c r="F15" t="s">
        <v>22</v>
      </c>
      <c r="G15" t="s">
        <v>22</v>
      </c>
      <c r="H15">
        <v>99</v>
      </c>
      <c r="I15">
        <v>99</v>
      </c>
      <c r="J15">
        <v>99</v>
      </c>
      <c r="K15">
        <v>-999</v>
      </c>
      <c r="L15">
        <v>99</v>
      </c>
      <c r="M15">
        <v>99</v>
      </c>
      <c r="N15">
        <v>9999</v>
      </c>
      <c r="O15">
        <v>99</v>
      </c>
      <c r="P15">
        <v>-999</v>
      </c>
      <c r="Q15" s="7" t="s">
        <v>37</v>
      </c>
      <c r="R15" s="9" t="s">
        <v>38</v>
      </c>
      <c r="S15" s="7">
        <v>1</v>
      </c>
      <c r="T15" s="7">
        <f>S15/9</f>
        <v>0.1111111111111111</v>
      </c>
      <c r="U15" s="7">
        <f t="shared" si="1"/>
        <v>-0.10602694549325831</v>
      </c>
      <c r="V15" s="9">
        <f>-(SUM(U15:U23))</f>
        <v>1.2167950185376331</v>
      </c>
      <c r="W15" s="5" t="s">
        <v>37</v>
      </c>
      <c r="Y15" s="5">
        <v>1.1212713567637271</v>
      </c>
      <c r="Z15" s="5" t="s">
        <v>123</v>
      </c>
    </row>
    <row r="16" spans="1:26" x14ac:dyDescent="0.25">
      <c r="A16" s="5">
        <v>15</v>
      </c>
      <c r="B16" s="6">
        <v>40813</v>
      </c>
      <c r="C16" t="s">
        <v>19</v>
      </c>
      <c r="D16" t="s">
        <v>20</v>
      </c>
      <c r="E16" t="s">
        <v>21</v>
      </c>
      <c r="F16" t="s">
        <v>22</v>
      </c>
      <c r="G16" t="s">
        <v>22</v>
      </c>
      <c r="H16">
        <v>99</v>
      </c>
      <c r="I16">
        <v>99</v>
      </c>
      <c r="J16">
        <v>99</v>
      </c>
      <c r="K16">
        <v>-999</v>
      </c>
      <c r="L16">
        <v>99</v>
      </c>
      <c r="M16">
        <v>99</v>
      </c>
      <c r="N16">
        <v>9999</v>
      </c>
      <c r="O16">
        <v>99</v>
      </c>
      <c r="P16">
        <v>-999</v>
      </c>
      <c r="Q16" s="7" t="s">
        <v>37</v>
      </c>
      <c r="R16" s="9" t="s">
        <v>39</v>
      </c>
      <c r="S16" s="7">
        <v>2</v>
      </c>
      <c r="T16" s="7">
        <f t="shared" ref="T16:T23" si="2">S16/9</f>
        <v>0.22222222222222221</v>
      </c>
      <c r="U16" s="7">
        <f t="shared" si="1"/>
        <v>-0.14515833639452083</v>
      </c>
      <c r="Y16" s="5">
        <v>0.55917600346881502</v>
      </c>
      <c r="Z16" s="5" t="s">
        <v>126</v>
      </c>
    </row>
    <row r="17" spans="1:26" x14ac:dyDescent="0.25">
      <c r="A17" s="5">
        <v>16</v>
      </c>
      <c r="B17" s="6">
        <v>40813</v>
      </c>
      <c r="C17" t="s">
        <v>19</v>
      </c>
      <c r="D17" t="s">
        <v>20</v>
      </c>
      <c r="E17" t="s">
        <v>21</v>
      </c>
      <c r="F17" t="s">
        <v>22</v>
      </c>
      <c r="G17" t="s">
        <v>22</v>
      </c>
      <c r="H17">
        <v>99</v>
      </c>
      <c r="I17">
        <v>99</v>
      </c>
      <c r="J17">
        <v>99</v>
      </c>
      <c r="K17">
        <v>-999</v>
      </c>
      <c r="L17">
        <v>99</v>
      </c>
      <c r="M17">
        <v>99</v>
      </c>
      <c r="N17">
        <v>9999</v>
      </c>
      <c r="O17">
        <v>99</v>
      </c>
      <c r="P17">
        <v>-999</v>
      </c>
      <c r="Q17" s="7" t="s">
        <v>37</v>
      </c>
      <c r="R17" s="9" t="s">
        <v>35</v>
      </c>
      <c r="S17" s="7">
        <v>3</v>
      </c>
      <c r="T17" s="7">
        <f t="shared" si="2"/>
        <v>0.33333333333333331</v>
      </c>
      <c r="U17" s="7">
        <f t="shared" si="1"/>
        <v>-0.15904041823988746</v>
      </c>
      <c r="V17" s="9"/>
      <c r="Y17" s="5">
        <v>0.77815125038364363</v>
      </c>
      <c r="Z17" s="5" t="s">
        <v>127</v>
      </c>
    </row>
    <row r="18" spans="1:26" x14ac:dyDescent="0.25">
      <c r="A18" s="5">
        <v>17</v>
      </c>
      <c r="B18" s="6">
        <v>40813</v>
      </c>
      <c r="C18" t="s">
        <v>19</v>
      </c>
      <c r="D18" t="s">
        <v>20</v>
      </c>
      <c r="E18" t="s">
        <v>21</v>
      </c>
      <c r="F18" t="s">
        <v>22</v>
      </c>
      <c r="G18" t="s">
        <v>22</v>
      </c>
      <c r="H18">
        <v>99</v>
      </c>
      <c r="I18">
        <v>99</v>
      </c>
      <c r="J18">
        <v>99</v>
      </c>
      <c r="K18">
        <v>-999</v>
      </c>
      <c r="L18">
        <v>99</v>
      </c>
      <c r="M18">
        <v>99</v>
      </c>
      <c r="N18">
        <v>9999</v>
      </c>
      <c r="O18">
        <v>99</v>
      </c>
      <c r="P18">
        <v>-999</v>
      </c>
      <c r="Q18" s="7" t="s">
        <v>37</v>
      </c>
      <c r="R18" s="9" t="s">
        <v>29</v>
      </c>
      <c r="S18" s="7">
        <v>3</v>
      </c>
      <c r="T18" s="7">
        <f t="shared" si="2"/>
        <v>0.33333333333333331</v>
      </c>
      <c r="U18" s="7">
        <f t="shared" si="1"/>
        <v>-0.15904041823988746</v>
      </c>
      <c r="V18" s="9"/>
      <c r="Y18" s="5">
        <v>0.94071873644994131</v>
      </c>
      <c r="Z18" s="5" t="s">
        <v>129</v>
      </c>
    </row>
    <row r="19" spans="1:26" x14ac:dyDescent="0.25">
      <c r="A19" s="5">
        <v>18</v>
      </c>
      <c r="B19" s="6">
        <v>40813</v>
      </c>
      <c r="C19" t="s">
        <v>19</v>
      </c>
      <c r="D19" t="s">
        <v>20</v>
      </c>
      <c r="E19" t="s">
        <v>21</v>
      </c>
      <c r="F19" t="s">
        <v>22</v>
      </c>
      <c r="G19" t="s">
        <v>22</v>
      </c>
      <c r="H19">
        <v>99</v>
      </c>
      <c r="I19">
        <v>99</v>
      </c>
      <c r="J19">
        <v>99</v>
      </c>
      <c r="K19">
        <v>-999</v>
      </c>
      <c r="L19">
        <v>99</v>
      </c>
      <c r="M19">
        <v>99</v>
      </c>
      <c r="N19">
        <v>9999</v>
      </c>
      <c r="O19">
        <v>99</v>
      </c>
      <c r="P19">
        <v>-999</v>
      </c>
      <c r="Q19" s="7" t="s">
        <v>37</v>
      </c>
      <c r="R19" s="9" t="s">
        <v>40</v>
      </c>
      <c r="S19" s="12">
        <v>2</v>
      </c>
      <c r="T19" s="7">
        <f t="shared" si="2"/>
        <v>0.22222222222222221</v>
      </c>
      <c r="U19" s="7">
        <f t="shared" si="1"/>
        <v>-0.14515833639452083</v>
      </c>
      <c r="V19" s="9"/>
      <c r="Y19" s="5">
        <v>1.2204308385807932</v>
      </c>
      <c r="Z19" s="5" t="s">
        <v>131</v>
      </c>
    </row>
    <row r="20" spans="1:26" x14ac:dyDescent="0.25">
      <c r="A20" s="5">
        <v>19</v>
      </c>
      <c r="B20" s="6">
        <v>40813</v>
      </c>
      <c r="C20" t="s">
        <v>19</v>
      </c>
      <c r="D20" t="s">
        <v>20</v>
      </c>
      <c r="E20" t="s">
        <v>21</v>
      </c>
      <c r="F20" t="s">
        <v>22</v>
      </c>
      <c r="G20" t="s">
        <v>22</v>
      </c>
      <c r="H20">
        <v>99</v>
      </c>
      <c r="I20">
        <v>99</v>
      </c>
      <c r="J20">
        <v>99</v>
      </c>
      <c r="K20">
        <v>-999</v>
      </c>
      <c r="L20">
        <v>99</v>
      </c>
      <c r="M20">
        <v>99</v>
      </c>
      <c r="N20">
        <v>9999</v>
      </c>
      <c r="O20">
        <v>99</v>
      </c>
      <c r="P20">
        <v>-999</v>
      </c>
      <c r="Q20" s="7" t="s">
        <v>37</v>
      </c>
      <c r="R20" s="9" t="s">
        <v>35</v>
      </c>
      <c r="S20" s="7">
        <v>2</v>
      </c>
      <c r="T20" s="7">
        <f t="shared" si="2"/>
        <v>0.22222222222222221</v>
      </c>
      <c r="U20" s="7">
        <f t="shared" si="1"/>
        <v>-0.14515833639452083</v>
      </c>
      <c r="V20" s="9"/>
      <c r="Y20" s="5">
        <v>0.69897000433601875</v>
      </c>
      <c r="Z20" s="5" t="s">
        <v>132</v>
      </c>
    </row>
    <row r="21" spans="1:26" x14ac:dyDescent="0.25">
      <c r="A21" s="5">
        <v>20</v>
      </c>
      <c r="B21" s="6">
        <v>40813</v>
      </c>
      <c r="C21" t="s">
        <v>19</v>
      </c>
      <c r="D21" t="s">
        <v>20</v>
      </c>
      <c r="E21" t="s">
        <v>21</v>
      </c>
      <c r="F21" t="s">
        <v>22</v>
      </c>
      <c r="G21" t="s">
        <v>22</v>
      </c>
      <c r="H21">
        <v>99</v>
      </c>
      <c r="I21">
        <v>99</v>
      </c>
      <c r="J21">
        <v>99</v>
      </c>
      <c r="K21">
        <v>-999</v>
      </c>
      <c r="L21">
        <v>99</v>
      </c>
      <c r="M21">
        <v>99</v>
      </c>
      <c r="N21">
        <v>9999</v>
      </c>
      <c r="O21">
        <v>99</v>
      </c>
      <c r="P21">
        <v>-999</v>
      </c>
      <c r="Q21" s="7" t="s">
        <v>37</v>
      </c>
      <c r="R21" s="9" t="s">
        <v>28</v>
      </c>
      <c r="S21" s="7">
        <v>2</v>
      </c>
      <c r="T21" s="7">
        <f t="shared" si="2"/>
        <v>0.22222222222222221</v>
      </c>
      <c r="U21" s="7">
        <f t="shared" si="1"/>
        <v>-0.14515833639452083</v>
      </c>
      <c r="Y21" s="5">
        <v>1.2192846824955907</v>
      </c>
      <c r="Z21" s="5" t="s">
        <v>133</v>
      </c>
    </row>
    <row r="22" spans="1:26" x14ac:dyDescent="0.25">
      <c r="A22" s="5">
        <v>21</v>
      </c>
      <c r="B22" s="6">
        <v>40813</v>
      </c>
      <c r="C22" t="s">
        <v>19</v>
      </c>
      <c r="D22" t="s">
        <v>20</v>
      </c>
      <c r="E22" t="s">
        <v>21</v>
      </c>
      <c r="F22" t="s">
        <v>22</v>
      </c>
      <c r="G22" t="s">
        <v>22</v>
      </c>
      <c r="H22">
        <v>99</v>
      </c>
      <c r="I22">
        <v>99</v>
      </c>
      <c r="J22">
        <v>99</v>
      </c>
      <c r="K22">
        <v>-999</v>
      </c>
      <c r="L22">
        <v>99</v>
      </c>
      <c r="M22">
        <v>99</v>
      </c>
      <c r="N22">
        <v>9999</v>
      </c>
      <c r="O22">
        <v>99</v>
      </c>
      <c r="P22">
        <v>-999</v>
      </c>
      <c r="Q22" s="7" t="s">
        <v>37</v>
      </c>
      <c r="R22" s="9" t="s">
        <v>32</v>
      </c>
      <c r="S22" s="7">
        <v>1</v>
      </c>
      <c r="T22" s="7">
        <f t="shared" si="2"/>
        <v>0.1111111111111111</v>
      </c>
      <c r="U22" s="7">
        <f t="shared" si="1"/>
        <v>-0.10602694549325831</v>
      </c>
      <c r="Y22" s="5">
        <v>1.2645092610427147</v>
      </c>
      <c r="Z22" s="5" t="s">
        <v>23</v>
      </c>
    </row>
    <row r="23" spans="1:26" x14ac:dyDescent="0.25">
      <c r="A23" s="5">
        <v>22</v>
      </c>
      <c r="B23" s="6">
        <v>40813</v>
      </c>
      <c r="C23" t="s">
        <v>19</v>
      </c>
      <c r="D23" t="s">
        <v>20</v>
      </c>
      <c r="E23" t="s">
        <v>21</v>
      </c>
      <c r="F23" t="s">
        <v>22</v>
      </c>
      <c r="G23" t="s">
        <v>22</v>
      </c>
      <c r="H23">
        <v>99</v>
      </c>
      <c r="I23">
        <v>99</v>
      </c>
      <c r="J23">
        <v>99</v>
      </c>
      <c r="K23">
        <v>-999</v>
      </c>
      <c r="L23">
        <v>99</v>
      </c>
      <c r="M23">
        <v>99</v>
      </c>
      <c r="N23">
        <v>9999</v>
      </c>
      <c r="O23">
        <v>99</v>
      </c>
      <c r="P23">
        <v>-999</v>
      </c>
      <c r="Q23" s="7" t="s">
        <v>37</v>
      </c>
      <c r="R23" s="9" t="s">
        <v>41</v>
      </c>
      <c r="S23" s="7">
        <v>1</v>
      </c>
      <c r="T23" s="7">
        <f t="shared" si="2"/>
        <v>0.1111111111111111</v>
      </c>
      <c r="U23" s="7">
        <f t="shared" si="1"/>
        <v>-0.10602694549325831</v>
      </c>
      <c r="V23" s="9"/>
      <c r="Y23" s="5">
        <v>1.2167950185376331</v>
      </c>
      <c r="Z23" s="5" t="s">
        <v>37</v>
      </c>
    </row>
    <row r="24" spans="1:26" x14ac:dyDescent="0.25">
      <c r="A24" s="5">
        <v>23</v>
      </c>
      <c r="B24" s="6">
        <v>40813</v>
      </c>
      <c r="C24" t="s">
        <v>19</v>
      </c>
      <c r="D24" t="s">
        <v>20</v>
      </c>
      <c r="E24" t="s">
        <v>21</v>
      </c>
      <c r="F24" t="s">
        <v>22</v>
      </c>
      <c r="G24" t="s">
        <v>22</v>
      </c>
      <c r="H24">
        <v>99</v>
      </c>
      <c r="I24">
        <v>99</v>
      </c>
      <c r="J24">
        <v>99</v>
      </c>
      <c r="K24">
        <v>-999</v>
      </c>
      <c r="L24">
        <v>99</v>
      </c>
      <c r="M24">
        <v>99</v>
      </c>
      <c r="N24">
        <v>9999</v>
      </c>
      <c r="O24">
        <v>99</v>
      </c>
      <c r="P24">
        <v>-999</v>
      </c>
      <c r="Q24" s="7" t="s">
        <v>42</v>
      </c>
      <c r="R24" s="9" t="s">
        <v>29</v>
      </c>
      <c r="S24" s="9">
        <v>4</v>
      </c>
      <c r="T24" s="7">
        <f>S24/3</f>
        <v>1.3333333333333333</v>
      </c>
      <c r="U24" s="7">
        <f t="shared" si="1"/>
        <v>0.1665849821443999</v>
      </c>
      <c r="V24" s="9">
        <f>-(SUM(U24:U26))</f>
        <v>0.10984960879927506</v>
      </c>
      <c r="W24" s="5" t="s">
        <v>42</v>
      </c>
      <c r="Y24" s="5">
        <v>1.0397940008672037</v>
      </c>
      <c r="Z24" s="5" t="s">
        <v>134</v>
      </c>
    </row>
    <row r="25" spans="1:26" x14ac:dyDescent="0.25">
      <c r="A25" s="5">
        <v>24</v>
      </c>
      <c r="B25" s="6">
        <v>40813</v>
      </c>
      <c r="C25" t="s">
        <v>19</v>
      </c>
      <c r="D25" t="s">
        <v>20</v>
      </c>
      <c r="E25" t="s">
        <v>21</v>
      </c>
      <c r="F25" t="s">
        <v>22</v>
      </c>
      <c r="G25" t="s">
        <v>22</v>
      </c>
      <c r="H25">
        <v>99</v>
      </c>
      <c r="I25">
        <v>99</v>
      </c>
      <c r="J25">
        <v>99</v>
      </c>
      <c r="K25">
        <v>-999</v>
      </c>
      <c r="L25">
        <v>99</v>
      </c>
      <c r="M25">
        <v>99</v>
      </c>
      <c r="N25">
        <v>9999</v>
      </c>
      <c r="O25">
        <v>99</v>
      </c>
      <c r="P25">
        <v>-999</v>
      </c>
      <c r="Q25" s="7" t="s">
        <v>42</v>
      </c>
      <c r="R25" s="9" t="s">
        <v>31</v>
      </c>
      <c r="S25" s="9">
        <v>1</v>
      </c>
      <c r="T25" s="7">
        <f>S25/3</f>
        <v>0.33333333333333331</v>
      </c>
      <c r="U25" s="7">
        <f t="shared" si="1"/>
        <v>-0.15904041823988746</v>
      </c>
      <c r="V25" s="9"/>
      <c r="Y25" s="5">
        <v>0.77815125038364363</v>
      </c>
      <c r="Z25" s="5" t="s">
        <v>138</v>
      </c>
    </row>
    <row r="26" spans="1:26" x14ac:dyDescent="0.25">
      <c r="A26" s="5">
        <v>25</v>
      </c>
      <c r="B26" s="6">
        <v>40813</v>
      </c>
      <c r="C26" t="s">
        <v>19</v>
      </c>
      <c r="D26" t="s">
        <v>20</v>
      </c>
      <c r="E26" t="s">
        <v>21</v>
      </c>
      <c r="F26" t="s">
        <v>22</v>
      </c>
      <c r="G26" t="s">
        <v>22</v>
      </c>
      <c r="H26">
        <v>99</v>
      </c>
      <c r="I26">
        <v>99</v>
      </c>
      <c r="J26">
        <v>99</v>
      </c>
      <c r="K26">
        <v>-999</v>
      </c>
      <c r="L26">
        <v>99</v>
      </c>
      <c r="M26">
        <v>99</v>
      </c>
      <c r="N26">
        <v>9999</v>
      </c>
      <c r="O26">
        <v>99</v>
      </c>
      <c r="P26">
        <v>-999</v>
      </c>
      <c r="Q26" s="7" t="s">
        <v>42</v>
      </c>
      <c r="R26" s="9" t="s">
        <v>43</v>
      </c>
      <c r="S26" s="9">
        <v>2</v>
      </c>
      <c r="T26" s="7">
        <f>S26/3</f>
        <v>0.66666666666666663</v>
      </c>
      <c r="U26" s="7">
        <f t="shared" si="1"/>
        <v>-0.11739417270378751</v>
      </c>
      <c r="V26" s="9"/>
      <c r="Y26" s="5">
        <v>0.95540747723590136</v>
      </c>
      <c r="Z26" s="5" t="s">
        <v>139</v>
      </c>
    </row>
    <row r="27" spans="1:26" x14ac:dyDescent="0.25">
      <c r="A27" s="5">
        <v>26</v>
      </c>
      <c r="B27" s="6">
        <v>40813</v>
      </c>
      <c r="C27" t="s">
        <v>19</v>
      </c>
      <c r="D27" t="s">
        <v>20</v>
      </c>
      <c r="E27" t="s">
        <v>21</v>
      </c>
      <c r="F27" t="s">
        <v>22</v>
      </c>
      <c r="G27" t="s">
        <v>22</v>
      </c>
      <c r="H27">
        <v>99</v>
      </c>
      <c r="I27">
        <v>99</v>
      </c>
      <c r="J27">
        <v>99</v>
      </c>
      <c r="K27">
        <v>-999</v>
      </c>
      <c r="L27">
        <v>99</v>
      </c>
      <c r="M27">
        <v>99</v>
      </c>
      <c r="N27">
        <v>9999</v>
      </c>
      <c r="O27">
        <v>99</v>
      </c>
      <c r="P27">
        <v>-999</v>
      </c>
      <c r="Q27" s="7" t="s">
        <v>44</v>
      </c>
      <c r="R27" s="9" t="s">
        <v>36</v>
      </c>
      <c r="S27" s="7">
        <v>1</v>
      </c>
      <c r="T27" s="7">
        <f>S27/10</f>
        <v>0.1</v>
      </c>
      <c r="U27" s="7">
        <f t="shared" si="1"/>
        <v>-0.1</v>
      </c>
      <c r="V27" s="9">
        <f>-(SUM(U27:U36))</f>
        <v>1.1193820026016112</v>
      </c>
      <c r="W27" s="5" t="s">
        <v>44</v>
      </c>
      <c r="Y27" s="5">
        <v>0.99003362233679204</v>
      </c>
      <c r="Z27" s="5" t="s">
        <v>141</v>
      </c>
    </row>
    <row r="28" spans="1:26" x14ac:dyDescent="0.25">
      <c r="A28" s="5">
        <v>27</v>
      </c>
      <c r="B28" s="6">
        <v>40813</v>
      </c>
      <c r="C28" t="s">
        <v>19</v>
      </c>
      <c r="D28" t="s">
        <v>20</v>
      </c>
      <c r="E28" t="s">
        <v>21</v>
      </c>
      <c r="F28" t="s">
        <v>22</v>
      </c>
      <c r="G28" t="s">
        <v>22</v>
      </c>
      <c r="H28">
        <v>99</v>
      </c>
      <c r="I28">
        <v>99</v>
      </c>
      <c r="J28">
        <v>99</v>
      </c>
      <c r="K28">
        <v>-999</v>
      </c>
      <c r="L28">
        <v>99</v>
      </c>
      <c r="M28">
        <v>99</v>
      </c>
      <c r="N28">
        <v>9999</v>
      </c>
      <c r="O28">
        <v>99</v>
      </c>
      <c r="P28">
        <v>-999</v>
      </c>
      <c r="Q28" s="7" t="s">
        <v>44</v>
      </c>
      <c r="R28" s="9" t="s">
        <v>29</v>
      </c>
      <c r="S28" s="7">
        <v>2</v>
      </c>
      <c r="T28" s="7">
        <f t="shared" ref="T28:T36" si="3">S28/10</f>
        <v>0.2</v>
      </c>
      <c r="U28" s="7">
        <f t="shared" si="1"/>
        <v>-0.13979400086720375</v>
      </c>
      <c r="V28" s="9"/>
      <c r="Y28" s="5">
        <v>1.3802112417116064</v>
      </c>
      <c r="Z28" s="5" t="s">
        <v>142</v>
      </c>
    </row>
    <row r="29" spans="1:26" x14ac:dyDescent="0.25">
      <c r="A29" s="5">
        <v>28</v>
      </c>
      <c r="B29" s="6">
        <v>40813</v>
      </c>
      <c r="C29" t="s">
        <v>19</v>
      </c>
      <c r="D29" t="s">
        <v>20</v>
      </c>
      <c r="E29" t="s">
        <v>21</v>
      </c>
      <c r="F29" t="s">
        <v>22</v>
      </c>
      <c r="G29" t="s">
        <v>22</v>
      </c>
      <c r="H29">
        <v>99</v>
      </c>
      <c r="I29">
        <v>99</v>
      </c>
      <c r="J29">
        <v>99</v>
      </c>
      <c r="K29">
        <v>-999</v>
      </c>
      <c r="L29">
        <v>99</v>
      </c>
      <c r="M29">
        <v>99</v>
      </c>
      <c r="N29">
        <v>9999</v>
      </c>
      <c r="O29">
        <v>99</v>
      </c>
      <c r="P29">
        <v>-999</v>
      </c>
      <c r="Q29" s="7" t="s">
        <v>44</v>
      </c>
      <c r="R29" s="9" t="s">
        <v>45</v>
      </c>
      <c r="S29" s="7">
        <v>1</v>
      </c>
      <c r="T29" s="7">
        <f t="shared" si="3"/>
        <v>0.1</v>
      </c>
      <c r="U29" s="7">
        <f t="shared" si="1"/>
        <v>-0.1</v>
      </c>
      <c r="V29" s="9"/>
      <c r="Y29" s="5">
        <v>0.84509804001425681</v>
      </c>
      <c r="Z29" s="5" t="s">
        <v>187</v>
      </c>
    </row>
    <row r="30" spans="1:26" x14ac:dyDescent="0.25">
      <c r="A30" s="5">
        <v>29</v>
      </c>
      <c r="B30" s="6">
        <v>40813</v>
      </c>
      <c r="C30" t="s">
        <v>19</v>
      </c>
      <c r="D30" t="s">
        <v>20</v>
      </c>
      <c r="E30" t="s">
        <v>21</v>
      </c>
      <c r="F30" t="s">
        <v>22</v>
      </c>
      <c r="G30" t="s">
        <v>22</v>
      </c>
      <c r="H30">
        <v>99</v>
      </c>
      <c r="I30">
        <v>99</v>
      </c>
      <c r="J30">
        <v>99</v>
      </c>
      <c r="K30">
        <v>-999</v>
      </c>
      <c r="L30">
        <v>99</v>
      </c>
      <c r="M30">
        <v>99</v>
      </c>
      <c r="N30">
        <v>9999</v>
      </c>
      <c r="O30">
        <v>99</v>
      </c>
      <c r="P30">
        <v>-999</v>
      </c>
      <c r="Q30" s="7" t="s">
        <v>44</v>
      </c>
      <c r="R30" s="9" t="s">
        <v>35</v>
      </c>
      <c r="S30" s="7">
        <v>2</v>
      </c>
      <c r="T30" s="7">
        <f t="shared" si="3"/>
        <v>0.2</v>
      </c>
      <c r="U30" s="7">
        <f t="shared" si="1"/>
        <v>-0.13979400086720375</v>
      </c>
      <c r="V30" s="9"/>
      <c r="Y30" s="5">
        <v>1.0855187639884789</v>
      </c>
      <c r="Z30" s="5" t="s">
        <v>145</v>
      </c>
    </row>
    <row r="31" spans="1:26" x14ac:dyDescent="0.25">
      <c r="A31" s="5">
        <v>30</v>
      </c>
      <c r="B31" s="6">
        <v>40813</v>
      </c>
      <c r="C31" t="s">
        <v>19</v>
      </c>
      <c r="D31" t="s">
        <v>20</v>
      </c>
      <c r="E31" t="s">
        <v>21</v>
      </c>
      <c r="F31" t="s">
        <v>22</v>
      </c>
      <c r="G31" t="s">
        <v>22</v>
      </c>
      <c r="H31">
        <v>99</v>
      </c>
      <c r="I31">
        <v>99</v>
      </c>
      <c r="J31">
        <v>99</v>
      </c>
      <c r="K31">
        <v>-999</v>
      </c>
      <c r="L31">
        <v>99</v>
      </c>
      <c r="M31">
        <v>99</v>
      </c>
      <c r="N31">
        <v>9999</v>
      </c>
      <c r="O31">
        <v>99</v>
      </c>
      <c r="P31">
        <v>-999</v>
      </c>
      <c r="Q31" s="7" t="s">
        <v>44</v>
      </c>
      <c r="R31" s="9" t="s">
        <v>28</v>
      </c>
      <c r="S31" s="7">
        <v>2</v>
      </c>
      <c r="T31" s="7">
        <f t="shared" si="3"/>
        <v>0.2</v>
      </c>
      <c r="U31" s="7">
        <f t="shared" si="1"/>
        <v>-0.13979400086720375</v>
      </c>
      <c r="V31" s="9"/>
      <c r="Y31" s="5">
        <v>0.93268807602904391</v>
      </c>
      <c r="Z31" s="5" t="s">
        <v>188</v>
      </c>
    </row>
    <row r="32" spans="1:26" x14ac:dyDescent="0.25">
      <c r="A32" s="5">
        <v>31</v>
      </c>
      <c r="B32" s="6">
        <v>40813</v>
      </c>
      <c r="C32" t="s">
        <v>19</v>
      </c>
      <c r="D32" t="s">
        <v>20</v>
      </c>
      <c r="E32" t="s">
        <v>21</v>
      </c>
      <c r="F32" t="s">
        <v>22</v>
      </c>
      <c r="G32" t="s">
        <v>22</v>
      </c>
      <c r="H32">
        <v>99</v>
      </c>
      <c r="I32">
        <v>99</v>
      </c>
      <c r="J32">
        <v>99</v>
      </c>
      <c r="K32">
        <v>-999</v>
      </c>
      <c r="L32">
        <v>99</v>
      </c>
      <c r="M32">
        <v>99</v>
      </c>
      <c r="N32">
        <v>9999</v>
      </c>
      <c r="O32">
        <v>99</v>
      </c>
      <c r="P32">
        <v>-999</v>
      </c>
      <c r="Q32" s="7" t="s">
        <v>44</v>
      </c>
      <c r="R32" s="9" t="s">
        <v>43</v>
      </c>
      <c r="S32" s="7">
        <v>1</v>
      </c>
      <c r="T32" s="7">
        <f t="shared" si="3"/>
        <v>0.1</v>
      </c>
      <c r="U32" s="7">
        <f t="shared" si="1"/>
        <v>-0.1</v>
      </c>
      <c r="Y32" s="5">
        <v>0.95540747723590136</v>
      </c>
      <c r="Z32" s="5" t="s">
        <v>149</v>
      </c>
    </row>
    <row r="33" spans="1:26" x14ac:dyDescent="0.25">
      <c r="A33" s="5">
        <v>32</v>
      </c>
      <c r="B33" s="6">
        <v>40813</v>
      </c>
      <c r="C33" t="s">
        <v>19</v>
      </c>
      <c r="D33" t="s">
        <v>20</v>
      </c>
      <c r="E33" t="s">
        <v>21</v>
      </c>
      <c r="F33" t="s">
        <v>22</v>
      </c>
      <c r="G33" t="s">
        <v>22</v>
      </c>
      <c r="H33">
        <v>99</v>
      </c>
      <c r="I33">
        <v>99</v>
      </c>
      <c r="J33">
        <v>99</v>
      </c>
      <c r="K33">
        <v>-999</v>
      </c>
      <c r="L33">
        <v>99</v>
      </c>
      <c r="M33">
        <v>99</v>
      </c>
      <c r="N33">
        <v>9999</v>
      </c>
      <c r="O33">
        <v>99</v>
      </c>
      <c r="P33">
        <v>-999</v>
      </c>
      <c r="Q33" s="7" t="s">
        <v>44</v>
      </c>
      <c r="R33" s="9" t="s">
        <v>31</v>
      </c>
      <c r="S33" s="7">
        <v>1</v>
      </c>
      <c r="T33" s="7">
        <f t="shared" si="3"/>
        <v>0.1</v>
      </c>
      <c r="U33" s="7">
        <f t="shared" si="1"/>
        <v>-0.1</v>
      </c>
      <c r="V33" s="9"/>
      <c r="Y33" s="5">
        <v>0.83684833673553727</v>
      </c>
      <c r="Z33" s="5" t="s">
        <v>189</v>
      </c>
    </row>
    <row r="34" spans="1:26" x14ac:dyDescent="0.25">
      <c r="A34" s="5">
        <v>33</v>
      </c>
      <c r="B34" s="6">
        <v>40813</v>
      </c>
      <c r="C34" t="s">
        <v>19</v>
      </c>
      <c r="D34" t="s">
        <v>20</v>
      </c>
      <c r="E34" t="s">
        <v>21</v>
      </c>
      <c r="F34" t="s">
        <v>22</v>
      </c>
      <c r="G34" t="s">
        <v>22</v>
      </c>
      <c r="H34">
        <v>99</v>
      </c>
      <c r="I34">
        <v>99</v>
      </c>
      <c r="J34">
        <v>99</v>
      </c>
      <c r="K34">
        <v>-999</v>
      </c>
      <c r="L34">
        <v>99</v>
      </c>
      <c r="M34">
        <v>99</v>
      </c>
      <c r="N34">
        <v>9999</v>
      </c>
      <c r="O34">
        <v>99</v>
      </c>
      <c r="P34">
        <v>-999</v>
      </c>
      <c r="Q34" s="7" t="s">
        <v>44</v>
      </c>
      <c r="R34" s="9" t="s">
        <v>46</v>
      </c>
      <c r="S34" s="7">
        <v>1</v>
      </c>
      <c r="T34" s="7">
        <f t="shared" si="3"/>
        <v>0.1</v>
      </c>
      <c r="U34" s="7">
        <f t="shared" si="1"/>
        <v>-0.1</v>
      </c>
      <c r="Y34" s="5">
        <v>0.10984960879927506</v>
      </c>
      <c r="Z34" s="5" t="s">
        <v>186</v>
      </c>
    </row>
    <row r="35" spans="1:26" x14ac:dyDescent="0.25">
      <c r="A35" s="5">
        <v>34</v>
      </c>
      <c r="B35" s="6">
        <v>40813</v>
      </c>
      <c r="C35" t="s">
        <v>19</v>
      </c>
      <c r="D35" t="s">
        <v>20</v>
      </c>
      <c r="E35" t="s">
        <v>21</v>
      </c>
      <c r="F35" t="s">
        <v>22</v>
      </c>
      <c r="G35" t="s">
        <v>22</v>
      </c>
      <c r="H35">
        <v>99</v>
      </c>
      <c r="I35">
        <v>99</v>
      </c>
      <c r="J35">
        <v>99</v>
      </c>
      <c r="K35">
        <v>-999</v>
      </c>
      <c r="L35">
        <v>99</v>
      </c>
      <c r="M35">
        <v>99</v>
      </c>
      <c r="N35">
        <v>9999</v>
      </c>
      <c r="O35">
        <v>99</v>
      </c>
      <c r="P35">
        <v>-999</v>
      </c>
      <c r="Q35" s="7" t="s">
        <v>44</v>
      </c>
      <c r="R35" s="9" t="s">
        <v>26</v>
      </c>
      <c r="S35" s="7">
        <v>1</v>
      </c>
      <c r="T35" s="7">
        <f t="shared" si="3"/>
        <v>0.1</v>
      </c>
      <c r="U35" s="7">
        <f t="shared" si="1"/>
        <v>-0.1</v>
      </c>
      <c r="V35" s="9"/>
      <c r="Y35" s="5">
        <v>0.44777271154371551</v>
      </c>
      <c r="Z35" s="5" t="s">
        <v>48</v>
      </c>
    </row>
    <row r="36" spans="1:26" x14ac:dyDescent="0.25">
      <c r="A36" s="5">
        <v>35</v>
      </c>
      <c r="B36" s="6">
        <v>40813</v>
      </c>
      <c r="C36" t="s">
        <v>19</v>
      </c>
      <c r="D36" t="s">
        <v>20</v>
      </c>
      <c r="E36" t="s">
        <v>21</v>
      </c>
      <c r="F36" t="s">
        <v>22</v>
      </c>
      <c r="G36" t="s">
        <v>22</v>
      </c>
      <c r="H36">
        <v>99</v>
      </c>
      <c r="I36">
        <v>99</v>
      </c>
      <c r="J36">
        <v>99</v>
      </c>
      <c r="K36">
        <v>-999</v>
      </c>
      <c r="L36">
        <v>99</v>
      </c>
      <c r="M36">
        <v>99</v>
      </c>
      <c r="N36">
        <v>9999</v>
      </c>
      <c r="O36">
        <v>99</v>
      </c>
      <c r="P36">
        <v>-999</v>
      </c>
      <c r="Q36" s="7" t="s">
        <v>44</v>
      </c>
      <c r="R36" s="9" t="s">
        <v>47</v>
      </c>
      <c r="S36" s="7">
        <v>1</v>
      </c>
      <c r="T36" s="7">
        <f t="shared" si="3"/>
        <v>0.1</v>
      </c>
      <c r="U36" s="7">
        <f t="shared" si="1"/>
        <v>-0.1</v>
      </c>
      <c r="Y36" s="5">
        <v>1.1193820026016112</v>
      </c>
      <c r="Z36" s="5" t="s">
        <v>51</v>
      </c>
    </row>
    <row r="37" spans="1:26" x14ac:dyDescent="0.25">
      <c r="A37" s="5">
        <v>36</v>
      </c>
      <c r="B37" s="6">
        <v>40813</v>
      </c>
      <c r="C37" t="s">
        <v>19</v>
      </c>
      <c r="D37" t="s">
        <v>20</v>
      </c>
      <c r="E37" t="s">
        <v>21</v>
      </c>
      <c r="F37" t="s">
        <v>22</v>
      </c>
      <c r="G37" t="s">
        <v>22</v>
      </c>
      <c r="H37">
        <v>99</v>
      </c>
      <c r="I37">
        <v>99</v>
      </c>
      <c r="J37">
        <v>99</v>
      </c>
      <c r="K37">
        <v>-999</v>
      </c>
      <c r="L37">
        <v>99</v>
      </c>
      <c r="M37">
        <v>99</v>
      </c>
      <c r="N37">
        <v>9999</v>
      </c>
      <c r="O37">
        <v>99</v>
      </c>
      <c r="P37">
        <v>-999</v>
      </c>
      <c r="Q37" s="7" t="s">
        <v>48</v>
      </c>
      <c r="R37" s="9" t="s">
        <v>31</v>
      </c>
      <c r="S37" s="9">
        <v>2</v>
      </c>
      <c r="T37" s="7">
        <f t="shared" ref="T37:T42" si="4">S37/6</f>
        <v>0.33333333333333331</v>
      </c>
      <c r="U37" s="7">
        <f t="shared" si="1"/>
        <v>-0.15904041823988746</v>
      </c>
      <c r="V37" s="9">
        <f>-(SUM(U37:U39))</f>
        <v>0.44777271154371551</v>
      </c>
      <c r="W37" s="5" t="s">
        <v>48</v>
      </c>
      <c r="Y37" s="5">
        <v>1.3242063528388315</v>
      </c>
      <c r="Z37" s="5" t="s">
        <v>56</v>
      </c>
    </row>
    <row r="38" spans="1:26" x14ac:dyDescent="0.25">
      <c r="A38" s="5">
        <v>37</v>
      </c>
      <c r="B38" s="6">
        <v>40813</v>
      </c>
      <c r="C38" t="s">
        <v>19</v>
      </c>
      <c r="D38" t="s">
        <v>20</v>
      </c>
      <c r="E38" t="s">
        <v>21</v>
      </c>
      <c r="F38" t="s">
        <v>22</v>
      </c>
      <c r="G38" t="s">
        <v>22</v>
      </c>
      <c r="H38">
        <v>99</v>
      </c>
      <c r="I38">
        <v>99</v>
      </c>
      <c r="J38">
        <v>99</v>
      </c>
      <c r="K38">
        <v>-999</v>
      </c>
      <c r="L38">
        <v>99</v>
      </c>
      <c r="M38">
        <v>99</v>
      </c>
      <c r="N38">
        <v>9999</v>
      </c>
      <c r="O38">
        <v>99</v>
      </c>
      <c r="P38">
        <v>-999</v>
      </c>
      <c r="Q38" s="7" t="s">
        <v>48</v>
      </c>
      <c r="R38" s="9" t="s">
        <v>49</v>
      </c>
      <c r="S38" s="9">
        <v>1</v>
      </c>
      <c r="T38" s="7">
        <f t="shared" si="4"/>
        <v>0.16666666666666666</v>
      </c>
      <c r="U38" s="7">
        <f t="shared" si="1"/>
        <v>-0.12969187506394059</v>
      </c>
      <c r="V38" s="9"/>
      <c r="Y38" s="5">
        <v>1.0251995121360513</v>
      </c>
      <c r="Z38" s="5" t="s">
        <v>63</v>
      </c>
    </row>
    <row r="39" spans="1:26" x14ac:dyDescent="0.25">
      <c r="A39" s="5">
        <v>38</v>
      </c>
      <c r="B39" s="6">
        <v>40813</v>
      </c>
      <c r="C39" t="s">
        <v>19</v>
      </c>
      <c r="D39" t="s">
        <v>20</v>
      </c>
      <c r="E39" t="s">
        <v>21</v>
      </c>
      <c r="F39" t="s">
        <v>22</v>
      </c>
      <c r="G39" t="s">
        <v>22</v>
      </c>
      <c r="H39">
        <v>99</v>
      </c>
      <c r="I39">
        <v>99</v>
      </c>
      <c r="J39">
        <v>99</v>
      </c>
      <c r="K39">
        <v>-999</v>
      </c>
      <c r="L39">
        <v>99</v>
      </c>
      <c r="M39">
        <v>99</v>
      </c>
      <c r="N39">
        <v>9999</v>
      </c>
      <c r="O39">
        <v>99</v>
      </c>
      <c r="P39">
        <v>-999</v>
      </c>
      <c r="Q39" s="7" t="s">
        <v>48</v>
      </c>
      <c r="R39" s="9" t="s">
        <v>33</v>
      </c>
      <c r="S39" s="9">
        <v>2</v>
      </c>
      <c r="T39" s="7">
        <f t="shared" si="4"/>
        <v>0.33333333333333331</v>
      </c>
      <c r="U39" s="7">
        <f t="shared" si="1"/>
        <v>-0.15904041823988746</v>
      </c>
      <c r="V39" s="9"/>
      <c r="Y39" s="5">
        <v>0.85767145950358725</v>
      </c>
      <c r="Z39" s="5" t="s">
        <v>68</v>
      </c>
    </row>
    <row r="40" spans="1:26" x14ac:dyDescent="0.25">
      <c r="A40" s="5">
        <v>39</v>
      </c>
      <c r="B40" s="6">
        <v>40813</v>
      </c>
      <c r="C40" t="s">
        <v>19</v>
      </c>
      <c r="D40" t="s">
        <v>20</v>
      </c>
      <c r="E40" t="s">
        <v>21</v>
      </c>
      <c r="F40" t="s">
        <v>22</v>
      </c>
      <c r="G40" t="s">
        <v>22</v>
      </c>
      <c r="H40">
        <v>99</v>
      </c>
      <c r="I40">
        <v>99</v>
      </c>
      <c r="J40">
        <v>99</v>
      </c>
      <c r="K40">
        <v>-999</v>
      </c>
      <c r="L40">
        <v>99</v>
      </c>
      <c r="M40">
        <v>99</v>
      </c>
      <c r="N40">
        <v>9999</v>
      </c>
      <c r="O40">
        <v>99</v>
      </c>
      <c r="P40">
        <v>-999</v>
      </c>
      <c r="Q40" s="7" t="s">
        <v>48</v>
      </c>
      <c r="R40" s="9" t="s">
        <v>35</v>
      </c>
      <c r="S40" s="9">
        <v>2</v>
      </c>
      <c r="T40" s="7">
        <f t="shared" si="4"/>
        <v>0.33333333333333331</v>
      </c>
      <c r="U40" s="7">
        <f t="shared" si="1"/>
        <v>-0.15904041823988746</v>
      </c>
      <c r="V40" s="9"/>
      <c r="Y40" s="5">
        <v>0.90308998699194365</v>
      </c>
      <c r="Z40" s="5" t="s">
        <v>71</v>
      </c>
    </row>
    <row r="41" spans="1:26" x14ac:dyDescent="0.25">
      <c r="A41" s="5">
        <v>40</v>
      </c>
      <c r="B41" s="6">
        <v>40813</v>
      </c>
      <c r="C41" t="s">
        <v>19</v>
      </c>
      <c r="D41" t="s">
        <v>20</v>
      </c>
      <c r="E41" t="s">
        <v>21</v>
      </c>
      <c r="F41" t="s">
        <v>22</v>
      </c>
      <c r="G41" t="s">
        <v>22</v>
      </c>
      <c r="H41">
        <v>99</v>
      </c>
      <c r="I41">
        <v>99</v>
      </c>
      <c r="J41">
        <v>99</v>
      </c>
      <c r="K41">
        <v>-999</v>
      </c>
      <c r="L41">
        <v>99</v>
      </c>
      <c r="M41">
        <v>99</v>
      </c>
      <c r="N41">
        <v>9999</v>
      </c>
      <c r="O41">
        <v>99</v>
      </c>
      <c r="P41">
        <v>-999</v>
      </c>
      <c r="Q41" s="7" t="s">
        <v>48</v>
      </c>
      <c r="R41" s="9" t="s">
        <v>46</v>
      </c>
      <c r="S41" s="9">
        <v>1</v>
      </c>
      <c r="T41" s="7">
        <f t="shared" si="4"/>
        <v>0.16666666666666666</v>
      </c>
      <c r="U41" s="7">
        <f t="shared" si="1"/>
        <v>-0.12969187506394059</v>
      </c>
      <c r="V41" s="9"/>
      <c r="Y41" s="5">
        <v>0.79897437315169362</v>
      </c>
      <c r="Z41" s="5" t="s">
        <v>77</v>
      </c>
    </row>
    <row r="42" spans="1:26" x14ac:dyDescent="0.25">
      <c r="A42" s="5">
        <v>41</v>
      </c>
      <c r="B42" s="6">
        <v>40813</v>
      </c>
      <c r="C42" t="s">
        <v>19</v>
      </c>
      <c r="D42" t="s">
        <v>20</v>
      </c>
      <c r="E42" t="s">
        <v>21</v>
      </c>
      <c r="F42" t="s">
        <v>22</v>
      </c>
      <c r="G42" t="s">
        <v>22</v>
      </c>
      <c r="H42">
        <v>99</v>
      </c>
      <c r="I42">
        <v>99</v>
      </c>
      <c r="J42">
        <v>99</v>
      </c>
      <c r="K42">
        <v>-999</v>
      </c>
      <c r="L42">
        <v>99</v>
      </c>
      <c r="M42">
        <v>99</v>
      </c>
      <c r="N42">
        <v>9999</v>
      </c>
      <c r="O42">
        <v>99</v>
      </c>
      <c r="P42">
        <v>-999</v>
      </c>
      <c r="Q42" s="7" t="s">
        <v>48</v>
      </c>
      <c r="R42" s="30" t="s">
        <v>50</v>
      </c>
      <c r="S42" s="9">
        <v>1</v>
      </c>
      <c r="T42" s="7">
        <f t="shared" si="4"/>
        <v>0.16666666666666666</v>
      </c>
      <c r="U42" s="7">
        <f t="shared" si="1"/>
        <v>-0.12969187506394059</v>
      </c>
      <c r="Y42" s="5">
        <v>0.91231326376205857</v>
      </c>
      <c r="Z42" s="5" t="s">
        <v>80</v>
      </c>
    </row>
    <row r="43" spans="1:26" x14ac:dyDescent="0.25">
      <c r="A43" s="5">
        <v>42</v>
      </c>
      <c r="B43" s="6">
        <v>40813</v>
      </c>
      <c r="C43" t="s">
        <v>19</v>
      </c>
      <c r="D43" t="s">
        <v>20</v>
      </c>
      <c r="E43" t="s">
        <v>21</v>
      </c>
      <c r="F43" t="s">
        <v>22</v>
      </c>
      <c r="G43" t="s">
        <v>22</v>
      </c>
      <c r="H43">
        <v>99</v>
      </c>
      <c r="I43">
        <v>99</v>
      </c>
      <c r="J43">
        <v>99</v>
      </c>
      <c r="K43">
        <v>-999</v>
      </c>
      <c r="L43">
        <v>99</v>
      </c>
      <c r="M43">
        <v>99</v>
      </c>
      <c r="N43">
        <v>9999</v>
      </c>
      <c r="O43">
        <v>99</v>
      </c>
      <c r="P43">
        <v>-999</v>
      </c>
      <c r="Q43" s="9" t="s">
        <v>51</v>
      </c>
      <c r="R43" s="9" t="s">
        <v>29</v>
      </c>
      <c r="S43" s="7">
        <v>2</v>
      </c>
      <c r="T43" s="7">
        <f>S43/10</f>
        <v>0.2</v>
      </c>
      <c r="U43" s="7">
        <f t="shared" si="1"/>
        <v>-0.13979400086720375</v>
      </c>
      <c r="V43" s="9">
        <f>-(SUM(U43:U52))</f>
        <v>1.1193820026016112</v>
      </c>
      <c r="W43" s="5" t="s">
        <v>51</v>
      </c>
      <c r="Y43" s="5">
        <v>0.82832291632764043</v>
      </c>
      <c r="Z43" s="5" t="s">
        <v>84</v>
      </c>
    </row>
    <row r="44" spans="1:26" x14ac:dyDescent="0.25">
      <c r="A44" s="5">
        <v>43</v>
      </c>
      <c r="B44" s="6">
        <v>40813</v>
      </c>
      <c r="C44" t="s">
        <v>19</v>
      </c>
      <c r="D44" t="s">
        <v>20</v>
      </c>
      <c r="E44" t="s">
        <v>21</v>
      </c>
      <c r="F44" t="s">
        <v>22</v>
      </c>
      <c r="G44" t="s">
        <v>22</v>
      </c>
      <c r="H44">
        <v>99</v>
      </c>
      <c r="I44">
        <v>99</v>
      </c>
      <c r="J44">
        <v>99</v>
      </c>
      <c r="K44">
        <v>-999</v>
      </c>
      <c r="L44">
        <v>99</v>
      </c>
      <c r="M44">
        <v>99</v>
      </c>
      <c r="N44">
        <v>9999</v>
      </c>
      <c r="O44">
        <v>99</v>
      </c>
      <c r="P44">
        <v>-999</v>
      </c>
      <c r="Q44" s="9" t="s">
        <v>51</v>
      </c>
      <c r="R44" s="9" t="s">
        <v>30</v>
      </c>
      <c r="S44" s="7">
        <v>2</v>
      </c>
      <c r="T44" s="7">
        <f t="shared" ref="T44:T52" si="5">S44/10</f>
        <v>0.2</v>
      </c>
      <c r="U44" s="7">
        <f t="shared" si="1"/>
        <v>-0.13979400086720375</v>
      </c>
      <c r="Y44" s="5">
        <v>1.1979400086720378</v>
      </c>
      <c r="Z44" s="5" t="s">
        <v>86</v>
      </c>
    </row>
    <row r="45" spans="1:26" x14ac:dyDescent="0.25">
      <c r="A45" s="5">
        <v>44</v>
      </c>
      <c r="B45" s="6">
        <v>40813</v>
      </c>
      <c r="C45" t="s">
        <v>19</v>
      </c>
      <c r="D45" t="s">
        <v>20</v>
      </c>
      <c r="E45" t="s">
        <v>21</v>
      </c>
      <c r="F45" t="s">
        <v>22</v>
      </c>
      <c r="G45" t="s">
        <v>22</v>
      </c>
      <c r="H45">
        <v>99</v>
      </c>
      <c r="I45">
        <v>99</v>
      </c>
      <c r="J45">
        <v>99</v>
      </c>
      <c r="K45">
        <v>-999</v>
      </c>
      <c r="L45">
        <v>99</v>
      </c>
      <c r="M45">
        <v>99</v>
      </c>
      <c r="N45">
        <v>9999</v>
      </c>
      <c r="O45">
        <v>99</v>
      </c>
      <c r="P45">
        <v>-999</v>
      </c>
      <c r="Q45" s="9" t="s">
        <v>51</v>
      </c>
      <c r="R45" s="9" t="s">
        <v>52</v>
      </c>
      <c r="S45" s="7">
        <v>1</v>
      </c>
      <c r="T45" s="7">
        <f t="shared" si="5"/>
        <v>0.1</v>
      </c>
      <c r="U45" s="7">
        <f t="shared" si="1"/>
        <v>-0.1</v>
      </c>
      <c r="Y45" s="5">
        <v>-7.5445639045124413E-3</v>
      </c>
      <c r="Z45" s="5" t="s">
        <v>87</v>
      </c>
    </row>
    <row r="46" spans="1:26" x14ac:dyDescent="0.25">
      <c r="A46" s="5">
        <v>45</v>
      </c>
      <c r="B46" s="6">
        <v>40813</v>
      </c>
      <c r="C46" t="s">
        <v>19</v>
      </c>
      <c r="D46" t="s">
        <v>20</v>
      </c>
      <c r="E46" t="s">
        <v>21</v>
      </c>
      <c r="F46" t="s">
        <v>22</v>
      </c>
      <c r="G46" t="s">
        <v>22</v>
      </c>
      <c r="H46">
        <v>99</v>
      </c>
      <c r="I46">
        <v>99</v>
      </c>
      <c r="J46">
        <v>99</v>
      </c>
      <c r="K46">
        <v>-999</v>
      </c>
      <c r="L46">
        <v>99</v>
      </c>
      <c r="M46">
        <v>99</v>
      </c>
      <c r="N46">
        <v>9999</v>
      </c>
      <c r="O46">
        <v>99</v>
      </c>
      <c r="P46">
        <v>-999</v>
      </c>
      <c r="Q46" s="9" t="s">
        <v>51</v>
      </c>
      <c r="R46" s="9" t="s">
        <v>53</v>
      </c>
      <c r="S46" s="7">
        <v>1</v>
      </c>
      <c r="T46" s="7">
        <f t="shared" si="5"/>
        <v>0.1</v>
      </c>
      <c r="U46" s="7">
        <f t="shared" si="1"/>
        <v>-0.1</v>
      </c>
      <c r="Y46" s="5">
        <v>0.27359653186013566</v>
      </c>
      <c r="Z46" s="5" t="s">
        <v>89</v>
      </c>
    </row>
    <row r="47" spans="1:26" x14ac:dyDescent="0.25">
      <c r="A47" s="5">
        <v>46</v>
      </c>
      <c r="B47" s="6">
        <v>40813</v>
      </c>
      <c r="C47" t="s">
        <v>19</v>
      </c>
      <c r="D47" t="s">
        <v>20</v>
      </c>
      <c r="E47" t="s">
        <v>21</v>
      </c>
      <c r="F47" t="s">
        <v>22</v>
      </c>
      <c r="G47" t="s">
        <v>22</v>
      </c>
      <c r="H47">
        <v>99</v>
      </c>
      <c r="I47">
        <v>99</v>
      </c>
      <c r="J47">
        <v>99</v>
      </c>
      <c r="K47">
        <v>-999</v>
      </c>
      <c r="L47">
        <v>99</v>
      </c>
      <c r="M47">
        <v>99</v>
      </c>
      <c r="N47">
        <v>9999</v>
      </c>
      <c r="O47">
        <v>99</v>
      </c>
      <c r="P47">
        <v>-999</v>
      </c>
      <c r="Q47" s="9" t="s">
        <v>51</v>
      </c>
      <c r="R47" s="9" t="s">
        <v>43</v>
      </c>
      <c r="S47" s="7">
        <v>2</v>
      </c>
      <c r="T47" s="7">
        <f t="shared" si="5"/>
        <v>0.2</v>
      </c>
      <c r="U47" s="7">
        <f t="shared" si="1"/>
        <v>-0.13979400086720375</v>
      </c>
      <c r="Y47" s="5">
        <v>1.3196280143835843</v>
      </c>
      <c r="Z47" s="5" t="s">
        <v>90</v>
      </c>
    </row>
    <row r="48" spans="1:26" x14ac:dyDescent="0.25">
      <c r="A48" s="5">
        <v>47</v>
      </c>
      <c r="B48" s="6">
        <v>40813</v>
      </c>
      <c r="C48" t="s">
        <v>19</v>
      </c>
      <c r="D48" t="s">
        <v>20</v>
      </c>
      <c r="E48" t="s">
        <v>21</v>
      </c>
      <c r="F48" t="s">
        <v>22</v>
      </c>
      <c r="G48" t="s">
        <v>22</v>
      </c>
      <c r="H48">
        <v>99</v>
      </c>
      <c r="I48">
        <v>99</v>
      </c>
      <c r="J48">
        <v>99</v>
      </c>
      <c r="K48">
        <v>-999</v>
      </c>
      <c r="L48">
        <v>99</v>
      </c>
      <c r="M48">
        <v>99</v>
      </c>
      <c r="N48">
        <v>9999</v>
      </c>
      <c r="O48">
        <v>99</v>
      </c>
      <c r="P48">
        <v>-999</v>
      </c>
      <c r="Q48" s="9" t="s">
        <v>51</v>
      </c>
      <c r="R48" s="9" t="s">
        <v>28</v>
      </c>
      <c r="S48" s="7">
        <v>1</v>
      </c>
      <c r="T48" s="7">
        <f t="shared" si="5"/>
        <v>0.1</v>
      </c>
      <c r="U48" s="7">
        <f t="shared" si="1"/>
        <v>-0.1</v>
      </c>
      <c r="V48" s="9"/>
      <c r="Y48" s="5">
        <v>1.1246501548897414</v>
      </c>
      <c r="Z48" s="5" t="s">
        <v>94</v>
      </c>
    </row>
    <row r="49" spans="1:23" x14ac:dyDescent="0.25">
      <c r="A49" s="5">
        <v>48</v>
      </c>
      <c r="B49" s="6">
        <v>40813</v>
      </c>
      <c r="C49" t="s">
        <v>19</v>
      </c>
      <c r="D49" t="s">
        <v>20</v>
      </c>
      <c r="E49" t="s">
        <v>21</v>
      </c>
      <c r="F49" t="s">
        <v>22</v>
      </c>
      <c r="G49" t="s">
        <v>22</v>
      </c>
      <c r="H49">
        <v>99</v>
      </c>
      <c r="I49">
        <v>99</v>
      </c>
      <c r="J49">
        <v>99</v>
      </c>
      <c r="K49">
        <v>-999</v>
      </c>
      <c r="L49">
        <v>99</v>
      </c>
      <c r="M49">
        <v>99</v>
      </c>
      <c r="N49">
        <v>9999</v>
      </c>
      <c r="O49">
        <v>99</v>
      </c>
      <c r="P49">
        <v>-999</v>
      </c>
      <c r="Q49" s="9" t="s">
        <v>51</v>
      </c>
      <c r="R49" s="9" t="s">
        <v>54</v>
      </c>
      <c r="S49" s="7">
        <v>1</v>
      </c>
      <c r="T49" s="7">
        <f t="shared" si="5"/>
        <v>0.1</v>
      </c>
      <c r="U49" s="7">
        <f t="shared" si="1"/>
        <v>-0.1</v>
      </c>
      <c r="V49" s="9"/>
    </row>
    <row r="50" spans="1:23" x14ac:dyDescent="0.25">
      <c r="A50" s="5">
        <v>49</v>
      </c>
      <c r="B50" s="6">
        <v>40813</v>
      </c>
      <c r="C50" t="s">
        <v>19</v>
      </c>
      <c r="D50" t="s">
        <v>20</v>
      </c>
      <c r="E50" t="s">
        <v>21</v>
      </c>
      <c r="F50" t="s">
        <v>22</v>
      </c>
      <c r="G50" t="s">
        <v>22</v>
      </c>
      <c r="H50">
        <v>99</v>
      </c>
      <c r="I50">
        <v>99</v>
      </c>
      <c r="J50">
        <v>99</v>
      </c>
      <c r="K50">
        <v>-999</v>
      </c>
      <c r="L50">
        <v>99</v>
      </c>
      <c r="M50">
        <v>99</v>
      </c>
      <c r="N50">
        <v>9999</v>
      </c>
      <c r="O50">
        <v>99</v>
      </c>
      <c r="P50">
        <v>-999</v>
      </c>
      <c r="Q50" s="9" t="s">
        <v>51</v>
      </c>
      <c r="R50" s="9" t="s">
        <v>55</v>
      </c>
      <c r="S50" s="7">
        <v>1</v>
      </c>
      <c r="T50" s="7">
        <f t="shared" si="5"/>
        <v>0.1</v>
      </c>
      <c r="U50" s="7">
        <f t="shared" si="1"/>
        <v>-0.1</v>
      </c>
      <c r="V50" s="9"/>
    </row>
    <row r="51" spans="1:23" x14ac:dyDescent="0.25">
      <c r="A51" s="5">
        <v>50</v>
      </c>
      <c r="B51" s="6">
        <v>40813</v>
      </c>
      <c r="C51" t="s">
        <v>19</v>
      </c>
      <c r="D51" t="s">
        <v>20</v>
      </c>
      <c r="E51" t="s">
        <v>21</v>
      </c>
      <c r="F51" t="s">
        <v>22</v>
      </c>
      <c r="G51" t="s">
        <v>22</v>
      </c>
      <c r="H51">
        <v>99</v>
      </c>
      <c r="I51">
        <v>99</v>
      </c>
      <c r="J51">
        <v>99</v>
      </c>
      <c r="K51">
        <v>-999</v>
      </c>
      <c r="L51">
        <v>99</v>
      </c>
      <c r="M51">
        <v>99</v>
      </c>
      <c r="N51">
        <v>9999</v>
      </c>
      <c r="O51">
        <v>99</v>
      </c>
      <c r="P51">
        <v>-999</v>
      </c>
      <c r="Q51" s="9" t="s">
        <v>51</v>
      </c>
      <c r="R51" s="9" t="s">
        <v>31</v>
      </c>
      <c r="S51" s="7">
        <v>1</v>
      </c>
      <c r="T51" s="7">
        <f t="shared" si="5"/>
        <v>0.1</v>
      </c>
      <c r="U51" s="7">
        <f t="shared" si="1"/>
        <v>-0.1</v>
      </c>
      <c r="V51" s="9"/>
    </row>
    <row r="52" spans="1:23" x14ac:dyDescent="0.25">
      <c r="A52" s="5">
        <v>51</v>
      </c>
      <c r="B52" s="6">
        <v>40813</v>
      </c>
      <c r="C52" t="s">
        <v>19</v>
      </c>
      <c r="D52" t="s">
        <v>20</v>
      </c>
      <c r="E52" t="s">
        <v>21</v>
      </c>
      <c r="F52" t="s">
        <v>22</v>
      </c>
      <c r="G52" t="s">
        <v>22</v>
      </c>
      <c r="H52">
        <v>99</v>
      </c>
      <c r="I52">
        <v>99</v>
      </c>
      <c r="J52">
        <v>99</v>
      </c>
      <c r="K52">
        <v>-999</v>
      </c>
      <c r="L52">
        <v>99</v>
      </c>
      <c r="M52">
        <v>99</v>
      </c>
      <c r="N52">
        <v>9999</v>
      </c>
      <c r="O52">
        <v>99</v>
      </c>
      <c r="P52">
        <v>-999</v>
      </c>
      <c r="Q52" s="9" t="s">
        <v>51</v>
      </c>
      <c r="R52" s="9" t="s">
        <v>53</v>
      </c>
      <c r="S52" s="7">
        <v>1</v>
      </c>
      <c r="T52" s="7">
        <f t="shared" si="5"/>
        <v>0.1</v>
      </c>
      <c r="U52" s="7">
        <f t="shared" si="1"/>
        <v>-0.1</v>
      </c>
    </row>
    <row r="53" spans="1:23" x14ac:dyDescent="0.25">
      <c r="A53" s="5">
        <v>52</v>
      </c>
      <c r="B53" s="6">
        <v>40813</v>
      </c>
      <c r="C53" t="s">
        <v>19</v>
      </c>
      <c r="D53" t="s">
        <v>20</v>
      </c>
      <c r="E53" t="s">
        <v>21</v>
      </c>
      <c r="F53" t="s">
        <v>22</v>
      </c>
      <c r="G53" t="s">
        <v>22</v>
      </c>
      <c r="H53">
        <v>99</v>
      </c>
      <c r="I53">
        <v>99</v>
      </c>
      <c r="J53">
        <v>99</v>
      </c>
      <c r="K53">
        <v>-999</v>
      </c>
      <c r="L53">
        <v>99</v>
      </c>
      <c r="M53">
        <v>99</v>
      </c>
      <c r="N53">
        <v>9999</v>
      </c>
      <c r="O53">
        <v>99</v>
      </c>
      <c r="P53">
        <v>-999</v>
      </c>
      <c r="Q53" s="9" t="s">
        <v>56</v>
      </c>
      <c r="R53" s="9" t="s">
        <v>57</v>
      </c>
      <c r="S53" s="9">
        <v>1</v>
      </c>
      <c r="T53" s="7">
        <f>S53/14</f>
        <v>7.1428571428571425E-2</v>
      </c>
      <c r="U53" s="7">
        <f t="shared" si="1"/>
        <v>-8.1866288262731277E-2</v>
      </c>
      <c r="V53" s="9">
        <f>-(SUM(U53:U66))</f>
        <v>1.3242063528388315</v>
      </c>
      <c r="W53" s="5" t="s">
        <v>56</v>
      </c>
    </row>
    <row r="54" spans="1:23" x14ac:dyDescent="0.25">
      <c r="A54" s="5">
        <v>53</v>
      </c>
      <c r="B54" s="6">
        <v>40813</v>
      </c>
      <c r="C54" t="s">
        <v>19</v>
      </c>
      <c r="D54" t="s">
        <v>20</v>
      </c>
      <c r="E54" t="s">
        <v>21</v>
      </c>
      <c r="F54" t="s">
        <v>22</v>
      </c>
      <c r="G54" t="s">
        <v>22</v>
      </c>
      <c r="H54">
        <v>99</v>
      </c>
      <c r="I54">
        <v>99</v>
      </c>
      <c r="J54">
        <v>99</v>
      </c>
      <c r="K54">
        <v>-999</v>
      </c>
      <c r="L54">
        <v>99</v>
      </c>
      <c r="M54">
        <v>99</v>
      </c>
      <c r="N54">
        <v>9999</v>
      </c>
      <c r="O54">
        <v>99</v>
      </c>
      <c r="P54">
        <v>-999</v>
      </c>
      <c r="Q54" s="9" t="s">
        <v>56</v>
      </c>
      <c r="R54" s="9" t="s">
        <v>58</v>
      </c>
      <c r="S54" s="9">
        <v>3</v>
      </c>
      <c r="T54" s="7">
        <f t="shared" ref="T54:T66" si="6">S54/14</f>
        <v>0.21428571428571427</v>
      </c>
      <c r="U54" s="7">
        <f t="shared" si="1"/>
        <v>-0.14335859591969477</v>
      </c>
    </row>
    <row r="55" spans="1:23" x14ac:dyDescent="0.25">
      <c r="A55" s="5">
        <v>54</v>
      </c>
      <c r="B55" s="6">
        <v>40813</v>
      </c>
      <c r="C55" t="s">
        <v>19</v>
      </c>
      <c r="D55" t="s">
        <v>20</v>
      </c>
      <c r="E55" t="s">
        <v>21</v>
      </c>
      <c r="F55" t="s">
        <v>22</v>
      </c>
      <c r="G55" t="s">
        <v>22</v>
      </c>
      <c r="H55">
        <v>99</v>
      </c>
      <c r="I55">
        <v>99</v>
      </c>
      <c r="J55">
        <v>99</v>
      </c>
      <c r="K55">
        <v>-999</v>
      </c>
      <c r="L55">
        <v>99</v>
      </c>
      <c r="M55">
        <v>99</v>
      </c>
      <c r="N55">
        <v>9999</v>
      </c>
      <c r="O55">
        <v>99</v>
      </c>
      <c r="P55">
        <v>-999</v>
      </c>
      <c r="Q55" s="9" t="s">
        <v>56</v>
      </c>
      <c r="R55" s="9" t="s">
        <v>43</v>
      </c>
      <c r="S55" s="9">
        <v>2</v>
      </c>
      <c r="T55" s="7">
        <f t="shared" si="6"/>
        <v>0.14285714285714285</v>
      </c>
      <c r="U55" s="7">
        <f t="shared" si="1"/>
        <v>-0.12072829143060811</v>
      </c>
      <c r="V55" s="9"/>
    </row>
    <row r="56" spans="1:23" x14ac:dyDescent="0.25">
      <c r="A56" s="5">
        <v>55</v>
      </c>
      <c r="B56" s="6">
        <v>40813</v>
      </c>
      <c r="C56" t="s">
        <v>19</v>
      </c>
      <c r="D56" t="s">
        <v>20</v>
      </c>
      <c r="E56" t="s">
        <v>21</v>
      </c>
      <c r="F56" t="s">
        <v>22</v>
      </c>
      <c r="G56" t="s">
        <v>22</v>
      </c>
      <c r="H56">
        <v>99</v>
      </c>
      <c r="I56">
        <v>99</v>
      </c>
      <c r="J56">
        <v>99</v>
      </c>
      <c r="K56">
        <v>-999</v>
      </c>
      <c r="L56">
        <v>99</v>
      </c>
      <c r="M56">
        <v>99</v>
      </c>
      <c r="N56">
        <v>9999</v>
      </c>
      <c r="O56">
        <v>99</v>
      </c>
      <c r="P56">
        <v>-999</v>
      </c>
      <c r="Q56" s="9" t="s">
        <v>56</v>
      </c>
      <c r="R56" s="9" t="s">
        <v>29</v>
      </c>
      <c r="S56" s="9">
        <v>2</v>
      </c>
      <c r="T56" s="7">
        <f t="shared" si="6"/>
        <v>0.14285714285714285</v>
      </c>
      <c r="U56" s="7">
        <f t="shared" si="1"/>
        <v>-0.12072829143060811</v>
      </c>
      <c r="V56" s="9"/>
    </row>
    <row r="57" spans="1:23" x14ac:dyDescent="0.25">
      <c r="A57" s="5">
        <v>56</v>
      </c>
      <c r="B57" s="6">
        <v>40813</v>
      </c>
      <c r="C57" t="s">
        <v>19</v>
      </c>
      <c r="D57" t="s">
        <v>20</v>
      </c>
      <c r="E57" t="s">
        <v>21</v>
      </c>
      <c r="F57" t="s">
        <v>22</v>
      </c>
      <c r="G57" t="s">
        <v>22</v>
      </c>
      <c r="H57">
        <v>99</v>
      </c>
      <c r="I57">
        <v>99</v>
      </c>
      <c r="J57">
        <v>99</v>
      </c>
      <c r="K57">
        <v>-999</v>
      </c>
      <c r="L57">
        <v>99</v>
      </c>
      <c r="M57">
        <v>99</v>
      </c>
      <c r="N57">
        <v>9999</v>
      </c>
      <c r="O57">
        <v>99</v>
      </c>
      <c r="P57">
        <v>-999</v>
      </c>
      <c r="Q57" s="9" t="s">
        <v>56</v>
      </c>
      <c r="R57" s="9" t="s">
        <v>59</v>
      </c>
      <c r="S57" s="9">
        <v>1</v>
      </c>
      <c r="T57" s="7">
        <f t="shared" si="6"/>
        <v>7.1428571428571425E-2</v>
      </c>
      <c r="U57" s="7">
        <f t="shared" si="1"/>
        <v>-8.1866288262731277E-2</v>
      </c>
    </row>
    <row r="58" spans="1:23" x14ac:dyDescent="0.25">
      <c r="A58" s="5">
        <v>57</v>
      </c>
      <c r="B58" s="6">
        <v>40813</v>
      </c>
      <c r="C58" t="s">
        <v>19</v>
      </c>
      <c r="D58" t="s">
        <v>20</v>
      </c>
      <c r="E58" t="s">
        <v>21</v>
      </c>
      <c r="F58" t="s">
        <v>22</v>
      </c>
      <c r="G58" t="s">
        <v>22</v>
      </c>
      <c r="H58">
        <v>99</v>
      </c>
      <c r="I58">
        <v>99</v>
      </c>
      <c r="J58">
        <v>99</v>
      </c>
      <c r="K58">
        <v>-999</v>
      </c>
      <c r="L58">
        <v>99</v>
      </c>
      <c r="M58">
        <v>99</v>
      </c>
      <c r="N58">
        <v>9999</v>
      </c>
      <c r="O58">
        <v>99</v>
      </c>
      <c r="P58">
        <v>-999</v>
      </c>
      <c r="Q58" s="9" t="s">
        <v>56</v>
      </c>
      <c r="R58" s="9" t="s">
        <v>34</v>
      </c>
      <c r="S58" s="9">
        <v>1</v>
      </c>
      <c r="T58" s="7">
        <f t="shared" si="6"/>
        <v>7.1428571428571425E-2</v>
      </c>
      <c r="U58" s="7">
        <f t="shared" si="1"/>
        <v>-8.1866288262731277E-2</v>
      </c>
    </row>
    <row r="59" spans="1:23" x14ac:dyDescent="0.25">
      <c r="A59" s="5">
        <v>58</v>
      </c>
      <c r="B59" s="6">
        <v>40813</v>
      </c>
      <c r="C59" t="s">
        <v>19</v>
      </c>
      <c r="D59" t="s">
        <v>20</v>
      </c>
      <c r="E59" t="s">
        <v>21</v>
      </c>
      <c r="F59" t="s">
        <v>22</v>
      </c>
      <c r="G59" t="s">
        <v>22</v>
      </c>
      <c r="H59">
        <v>99</v>
      </c>
      <c r="I59">
        <v>99</v>
      </c>
      <c r="J59">
        <v>99</v>
      </c>
      <c r="K59">
        <v>-999</v>
      </c>
      <c r="L59">
        <v>99</v>
      </c>
      <c r="M59">
        <v>99</v>
      </c>
      <c r="N59">
        <v>9999</v>
      </c>
      <c r="O59">
        <v>99</v>
      </c>
      <c r="P59">
        <v>-999</v>
      </c>
      <c r="Q59" s="9" t="s">
        <v>56</v>
      </c>
      <c r="R59" s="9" t="s">
        <v>28</v>
      </c>
      <c r="S59" s="9">
        <v>2</v>
      </c>
      <c r="T59" s="7">
        <f t="shared" si="6"/>
        <v>0.14285714285714285</v>
      </c>
      <c r="U59" s="7">
        <f t="shared" si="1"/>
        <v>-0.12072829143060811</v>
      </c>
      <c r="V59" s="9"/>
    </row>
    <row r="60" spans="1:23" x14ac:dyDescent="0.25">
      <c r="A60" s="5">
        <v>59</v>
      </c>
      <c r="B60" s="6">
        <v>40813</v>
      </c>
      <c r="C60" t="s">
        <v>19</v>
      </c>
      <c r="D60" t="s">
        <v>20</v>
      </c>
      <c r="E60" t="s">
        <v>21</v>
      </c>
      <c r="F60" t="s">
        <v>22</v>
      </c>
      <c r="G60" t="s">
        <v>22</v>
      </c>
      <c r="H60">
        <v>99</v>
      </c>
      <c r="I60">
        <v>99</v>
      </c>
      <c r="J60">
        <v>99</v>
      </c>
      <c r="K60">
        <v>-999</v>
      </c>
      <c r="L60">
        <v>99</v>
      </c>
      <c r="M60">
        <v>99</v>
      </c>
      <c r="N60">
        <v>9999</v>
      </c>
      <c r="O60">
        <v>99</v>
      </c>
      <c r="P60">
        <v>-999</v>
      </c>
      <c r="Q60" s="9" t="s">
        <v>56</v>
      </c>
      <c r="R60" s="9" t="s">
        <v>53</v>
      </c>
      <c r="S60" s="9">
        <v>1</v>
      </c>
      <c r="T60" s="7">
        <f t="shared" si="6"/>
        <v>7.1428571428571425E-2</v>
      </c>
      <c r="U60" s="7">
        <f t="shared" si="1"/>
        <v>-8.1866288262731277E-2</v>
      </c>
    </row>
    <row r="61" spans="1:23" x14ac:dyDescent="0.25">
      <c r="A61" s="5">
        <v>60</v>
      </c>
      <c r="B61" s="6">
        <v>40813</v>
      </c>
      <c r="C61" t="s">
        <v>19</v>
      </c>
      <c r="D61" t="s">
        <v>20</v>
      </c>
      <c r="E61" t="s">
        <v>21</v>
      </c>
      <c r="F61" t="s">
        <v>22</v>
      </c>
      <c r="G61" t="s">
        <v>22</v>
      </c>
      <c r="H61">
        <v>99</v>
      </c>
      <c r="I61">
        <v>99</v>
      </c>
      <c r="J61">
        <v>99</v>
      </c>
      <c r="K61">
        <v>-999</v>
      </c>
      <c r="L61">
        <v>99</v>
      </c>
      <c r="M61">
        <v>99</v>
      </c>
      <c r="N61">
        <v>9999</v>
      </c>
      <c r="O61">
        <v>99</v>
      </c>
      <c r="P61">
        <v>-999</v>
      </c>
      <c r="Q61" s="9" t="s">
        <v>56</v>
      </c>
      <c r="R61" s="9" t="s">
        <v>33</v>
      </c>
      <c r="S61" s="9">
        <v>1</v>
      </c>
      <c r="T61" s="7">
        <f t="shared" si="6"/>
        <v>7.1428571428571425E-2</v>
      </c>
      <c r="U61" s="7">
        <f t="shared" si="1"/>
        <v>-8.1866288262731277E-2</v>
      </c>
      <c r="V61" s="9"/>
    </row>
    <row r="62" spans="1:23" x14ac:dyDescent="0.25">
      <c r="A62" s="5">
        <v>61</v>
      </c>
      <c r="B62" s="6">
        <v>40813</v>
      </c>
      <c r="C62" t="s">
        <v>19</v>
      </c>
      <c r="D62" t="s">
        <v>20</v>
      </c>
      <c r="E62" t="s">
        <v>21</v>
      </c>
      <c r="F62" t="s">
        <v>22</v>
      </c>
      <c r="G62" t="s">
        <v>22</v>
      </c>
      <c r="H62">
        <v>99</v>
      </c>
      <c r="I62">
        <v>99</v>
      </c>
      <c r="J62">
        <v>99</v>
      </c>
      <c r="K62">
        <v>-999</v>
      </c>
      <c r="L62">
        <v>99</v>
      </c>
      <c r="M62">
        <v>99</v>
      </c>
      <c r="N62">
        <v>9999</v>
      </c>
      <c r="O62">
        <v>99</v>
      </c>
      <c r="P62">
        <v>-999</v>
      </c>
      <c r="Q62" s="9" t="s">
        <v>56</v>
      </c>
      <c r="R62" s="9" t="s">
        <v>31</v>
      </c>
      <c r="S62" s="9">
        <v>1</v>
      </c>
      <c r="T62" s="7">
        <f t="shared" si="6"/>
        <v>7.1428571428571425E-2</v>
      </c>
      <c r="U62" s="7">
        <f t="shared" si="1"/>
        <v>-8.1866288262731277E-2</v>
      </c>
      <c r="V62" s="9"/>
    </row>
    <row r="63" spans="1:23" x14ac:dyDescent="0.25">
      <c r="A63" s="5">
        <v>62</v>
      </c>
      <c r="B63" s="6">
        <v>40813</v>
      </c>
      <c r="C63" t="s">
        <v>19</v>
      </c>
      <c r="D63" t="s">
        <v>20</v>
      </c>
      <c r="E63" t="s">
        <v>21</v>
      </c>
      <c r="F63" t="s">
        <v>22</v>
      </c>
      <c r="G63" t="s">
        <v>22</v>
      </c>
      <c r="H63">
        <v>99</v>
      </c>
      <c r="I63">
        <v>99</v>
      </c>
      <c r="J63">
        <v>99</v>
      </c>
      <c r="K63">
        <v>-999</v>
      </c>
      <c r="L63">
        <v>99</v>
      </c>
      <c r="M63">
        <v>99</v>
      </c>
      <c r="N63">
        <v>9999</v>
      </c>
      <c r="O63">
        <v>99</v>
      </c>
      <c r="P63">
        <v>-999</v>
      </c>
      <c r="Q63" s="9" t="s">
        <v>56</v>
      </c>
      <c r="R63" s="9" t="s">
        <v>60</v>
      </c>
      <c r="S63" s="9">
        <v>1</v>
      </c>
      <c r="T63" s="7">
        <f t="shared" si="6"/>
        <v>7.1428571428571425E-2</v>
      </c>
      <c r="U63" s="7">
        <f t="shared" si="1"/>
        <v>-8.1866288262731277E-2</v>
      </c>
      <c r="V63" s="9"/>
    </row>
    <row r="64" spans="1:23" x14ac:dyDescent="0.25">
      <c r="A64" s="5">
        <v>63</v>
      </c>
      <c r="B64" s="6">
        <v>40813</v>
      </c>
      <c r="C64" t="s">
        <v>19</v>
      </c>
      <c r="D64" t="s">
        <v>20</v>
      </c>
      <c r="E64" t="s">
        <v>21</v>
      </c>
      <c r="F64" t="s">
        <v>22</v>
      </c>
      <c r="G64" t="s">
        <v>22</v>
      </c>
      <c r="H64">
        <v>99</v>
      </c>
      <c r="I64">
        <v>99</v>
      </c>
      <c r="J64">
        <v>99</v>
      </c>
      <c r="K64">
        <v>-999</v>
      </c>
      <c r="L64">
        <v>99</v>
      </c>
      <c r="M64">
        <v>99</v>
      </c>
      <c r="N64">
        <v>9999</v>
      </c>
      <c r="O64">
        <v>99</v>
      </c>
      <c r="P64">
        <v>-999</v>
      </c>
      <c r="Q64" s="9" t="s">
        <v>56</v>
      </c>
      <c r="R64" s="9" t="s">
        <v>61</v>
      </c>
      <c r="S64" s="9">
        <v>1</v>
      </c>
      <c r="T64" s="7">
        <f t="shared" si="6"/>
        <v>7.1428571428571425E-2</v>
      </c>
      <c r="U64" s="7">
        <f t="shared" si="1"/>
        <v>-8.1866288262731277E-2</v>
      </c>
    </row>
    <row r="65" spans="1:23" x14ac:dyDescent="0.25">
      <c r="A65" s="5">
        <v>64</v>
      </c>
      <c r="B65" s="6">
        <v>40813</v>
      </c>
      <c r="C65" t="s">
        <v>19</v>
      </c>
      <c r="D65" t="s">
        <v>20</v>
      </c>
      <c r="E65" t="s">
        <v>21</v>
      </c>
      <c r="F65" t="s">
        <v>22</v>
      </c>
      <c r="G65" t="s">
        <v>22</v>
      </c>
      <c r="H65">
        <v>99</v>
      </c>
      <c r="I65">
        <v>99</v>
      </c>
      <c r="J65">
        <v>99</v>
      </c>
      <c r="K65">
        <v>-999</v>
      </c>
      <c r="L65">
        <v>99</v>
      </c>
      <c r="M65">
        <v>99</v>
      </c>
      <c r="N65">
        <v>9999</v>
      </c>
      <c r="O65">
        <v>99</v>
      </c>
      <c r="P65">
        <v>-999</v>
      </c>
      <c r="Q65" s="9" t="s">
        <v>56</v>
      </c>
      <c r="R65" s="9" t="s">
        <v>36</v>
      </c>
      <c r="S65" s="9">
        <v>1</v>
      </c>
      <c r="T65" s="7">
        <f t="shared" si="6"/>
        <v>7.1428571428571425E-2</v>
      </c>
      <c r="U65" s="7">
        <f t="shared" si="1"/>
        <v>-8.1866288262731277E-2</v>
      </c>
      <c r="V65" s="9"/>
    </row>
    <row r="66" spans="1:23" x14ac:dyDescent="0.25">
      <c r="A66" s="5">
        <v>65</v>
      </c>
      <c r="B66" s="6">
        <v>40813</v>
      </c>
      <c r="C66" t="s">
        <v>19</v>
      </c>
      <c r="D66" t="s">
        <v>20</v>
      </c>
      <c r="E66" t="s">
        <v>21</v>
      </c>
      <c r="F66" t="s">
        <v>22</v>
      </c>
      <c r="G66" t="s">
        <v>22</v>
      </c>
      <c r="H66">
        <v>99</v>
      </c>
      <c r="I66">
        <v>99</v>
      </c>
      <c r="J66">
        <v>99</v>
      </c>
      <c r="K66">
        <v>-999</v>
      </c>
      <c r="L66">
        <v>99</v>
      </c>
      <c r="M66">
        <v>99</v>
      </c>
      <c r="N66">
        <v>9999</v>
      </c>
      <c r="O66">
        <v>99</v>
      </c>
      <c r="P66">
        <v>-999</v>
      </c>
      <c r="Q66" s="9" t="s">
        <v>56</v>
      </c>
      <c r="R66" s="9" t="s">
        <v>62</v>
      </c>
      <c r="S66" s="9">
        <v>1</v>
      </c>
      <c r="T66" s="7">
        <f t="shared" si="6"/>
        <v>7.1428571428571425E-2</v>
      </c>
      <c r="U66" s="7">
        <f t="shared" si="1"/>
        <v>-8.1866288262731277E-2</v>
      </c>
      <c r="V66" s="9"/>
    </row>
    <row r="67" spans="1:23" x14ac:dyDescent="0.25">
      <c r="A67" s="5">
        <v>66</v>
      </c>
      <c r="B67" s="6">
        <v>40813</v>
      </c>
      <c r="C67" t="s">
        <v>19</v>
      </c>
      <c r="D67" t="s">
        <v>20</v>
      </c>
      <c r="E67" t="s">
        <v>21</v>
      </c>
      <c r="F67" t="s">
        <v>22</v>
      </c>
      <c r="G67" t="s">
        <v>22</v>
      </c>
      <c r="H67">
        <v>99</v>
      </c>
      <c r="I67">
        <v>99</v>
      </c>
      <c r="J67">
        <v>99</v>
      </c>
      <c r="K67">
        <v>-999</v>
      </c>
      <c r="L67">
        <v>99</v>
      </c>
      <c r="M67">
        <v>99</v>
      </c>
      <c r="N67">
        <v>9999</v>
      </c>
      <c r="O67">
        <v>99</v>
      </c>
      <c r="P67">
        <v>-999</v>
      </c>
      <c r="Q67" s="9" t="s">
        <v>63</v>
      </c>
      <c r="R67" s="9" t="s">
        <v>29</v>
      </c>
      <c r="S67" s="7">
        <v>1</v>
      </c>
      <c r="T67" s="7">
        <f>S67/8</f>
        <v>0.125</v>
      </c>
      <c r="U67" s="7">
        <f t="shared" ref="U67:U130" si="7">((LOG10(T67))*T67)</f>
        <v>-0.11288624837399294</v>
      </c>
      <c r="V67" s="9">
        <f>-(SUM(U67:U74))</f>
        <v>1.0251995121360513</v>
      </c>
      <c r="W67" s="5" t="s">
        <v>63</v>
      </c>
    </row>
    <row r="68" spans="1:23" x14ac:dyDescent="0.25">
      <c r="A68" s="5">
        <v>67</v>
      </c>
      <c r="B68" s="6">
        <v>40813</v>
      </c>
      <c r="C68" t="s">
        <v>19</v>
      </c>
      <c r="D68" t="s">
        <v>20</v>
      </c>
      <c r="E68" t="s">
        <v>21</v>
      </c>
      <c r="F68" t="s">
        <v>22</v>
      </c>
      <c r="G68" t="s">
        <v>22</v>
      </c>
      <c r="H68">
        <v>99</v>
      </c>
      <c r="I68">
        <v>99</v>
      </c>
      <c r="J68">
        <v>99</v>
      </c>
      <c r="K68">
        <v>-999</v>
      </c>
      <c r="L68">
        <v>99</v>
      </c>
      <c r="M68">
        <v>99</v>
      </c>
      <c r="N68">
        <v>9999</v>
      </c>
      <c r="O68">
        <v>99</v>
      </c>
      <c r="P68">
        <v>-999</v>
      </c>
      <c r="Q68" s="9" t="s">
        <v>63</v>
      </c>
      <c r="R68" s="9" t="s">
        <v>26</v>
      </c>
      <c r="S68" s="7">
        <v>2</v>
      </c>
      <c r="T68" s="7">
        <f t="shared" ref="T68:T74" si="8">S68/8</f>
        <v>0.25</v>
      </c>
      <c r="U68" s="7">
        <f t="shared" si="7"/>
        <v>-0.1505149978319906</v>
      </c>
      <c r="V68" s="9"/>
    </row>
    <row r="69" spans="1:23" x14ac:dyDescent="0.25">
      <c r="A69" s="5">
        <v>68</v>
      </c>
      <c r="B69" s="6">
        <v>40813</v>
      </c>
      <c r="C69" t="s">
        <v>19</v>
      </c>
      <c r="D69" t="s">
        <v>20</v>
      </c>
      <c r="E69" t="s">
        <v>21</v>
      </c>
      <c r="F69" t="s">
        <v>22</v>
      </c>
      <c r="G69" t="s">
        <v>22</v>
      </c>
      <c r="H69">
        <v>99</v>
      </c>
      <c r="I69">
        <v>99</v>
      </c>
      <c r="J69">
        <v>99</v>
      </c>
      <c r="K69">
        <v>-999</v>
      </c>
      <c r="L69">
        <v>99</v>
      </c>
      <c r="M69">
        <v>99</v>
      </c>
      <c r="N69">
        <v>9999</v>
      </c>
      <c r="O69">
        <v>99</v>
      </c>
      <c r="P69">
        <v>-999</v>
      </c>
      <c r="Q69" s="9" t="s">
        <v>63</v>
      </c>
      <c r="R69" s="9" t="s">
        <v>64</v>
      </c>
      <c r="S69" s="7">
        <v>1</v>
      </c>
      <c r="T69" s="7">
        <f t="shared" si="8"/>
        <v>0.125</v>
      </c>
      <c r="U69" s="7">
        <f t="shared" si="7"/>
        <v>-0.11288624837399294</v>
      </c>
      <c r="V69" s="9"/>
    </row>
    <row r="70" spans="1:23" x14ac:dyDescent="0.25">
      <c r="A70" s="5">
        <v>69</v>
      </c>
      <c r="B70" s="6">
        <v>40813</v>
      </c>
      <c r="C70" t="s">
        <v>19</v>
      </c>
      <c r="D70" t="s">
        <v>20</v>
      </c>
      <c r="E70" t="s">
        <v>21</v>
      </c>
      <c r="F70" t="s">
        <v>22</v>
      </c>
      <c r="G70" t="s">
        <v>22</v>
      </c>
      <c r="H70">
        <v>99</v>
      </c>
      <c r="I70">
        <v>99</v>
      </c>
      <c r="J70">
        <v>99</v>
      </c>
      <c r="K70">
        <v>-999</v>
      </c>
      <c r="L70">
        <v>99</v>
      </c>
      <c r="M70">
        <v>99</v>
      </c>
      <c r="N70">
        <v>9999</v>
      </c>
      <c r="O70">
        <v>99</v>
      </c>
      <c r="P70">
        <v>-999</v>
      </c>
      <c r="Q70" s="9" t="s">
        <v>63</v>
      </c>
      <c r="R70" s="9" t="s">
        <v>65</v>
      </c>
      <c r="S70" s="7">
        <v>2</v>
      </c>
      <c r="T70" s="7">
        <f t="shared" si="8"/>
        <v>0.25</v>
      </c>
      <c r="U70" s="7">
        <f t="shared" si="7"/>
        <v>-0.1505149978319906</v>
      </c>
    </row>
    <row r="71" spans="1:23" x14ac:dyDescent="0.25">
      <c r="A71" s="5">
        <v>70</v>
      </c>
      <c r="B71" s="6">
        <v>40813</v>
      </c>
      <c r="C71" t="s">
        <v>19</v>
      </c>
      <c r="D71" t="s">
        <v>20</v>
      </c>
      <c r="E71" t="s">
        <v>21</v>
      </c>
      <c r="F71" t="s">
        <v>22</v>
      </c>
      <c r="G71" t="s">
        <v>22</v>
      </c>
      <c r="H71">
        <v>99</v>
      </c>
      <c r="I71">
        <v>99</v>
      </c>
      <c r="J71">
        <v>99</v>
      </c>
      <c r="K71">
        <v>-999</v>
      </c>
      <c r="L71">
        <v>99</v>
      </c>
      <c r="M71">
        <v>99</v>
      </c>
      <c r="N71">
        <v>9999</v>
      </c>
      <c r="O71">
        <v>99</v>
      </c>
      <c r="P71">
        <v>-999</v>
      </c>
      <c r="Q71" s="9" t="s">
        <v>63</v>
      </c>
      <c r="R71" s="9" t="s">
        <v>33</v>
      </c>
      <c r="S71" s="7">
        <v>3</v>
      </c>
      <c r="T71" s="7">
        <f t="shared" si="8"/>
        <v>0.375</v>
      </c>
      <c r="U71" s="7">
        <f t="shared" si="7"/>
        <v>-0.15973827460210543</v>
      </c>
      <c r="V71" s="9"/>
    </row>
    <row r="72" spans="1:23" x14ac:dyDescent="0.25">
      <c r="A72" s="5">
        <v>71</v>
      </c>
      <c r="B72" s="6">
        <v>40813</v>
      </c>
      <c r="C72" t="s">
        <v>19</v>
      </c>
      <c r="D72" t="s">
        <v>20</v>
      </c>
      <c r="E72" t="s">
        <v>21</v>
      </c>
      <c r="F72" t="s">
        <v>22</v>
      </c>
      <c r="G72" t="s">
        <v>22</v>
      </c>
      <c r="H72">
        <v>99</v>
      </c>
      <c r="I72">
        <v>99</v>
      </c>
      <c r="J72">
        <v>99</v>
      </c>
      <c r="K72">
        <v>-999</v>
      </c>
      <c r="L72">
        <v>99</v>
      </c>
      <c r="M72">
        <v>99</v>
      </c>
      <c r="N72">
        <v>9999</v>
      </c>
      <c r="O72">
        <v>99</v>
      </c>
      <c r="P72">
        <v>-999</v>
      </c>
      <c r="Q72" s="9" t="s">
        <v>63</v>
      </c>
      <c r="R72" s="9" t="s">
        <v>66</v>
      </c>
      <c r="S72" s="7">
        <v>1</v>
      </c>
      <c r="T72" s="7">
        <f t="shared" si="8"/>
        <v>0.125</v>
      </c>
      <c r="U72" s="7">
        <f t="shared" si="7"/>
        <v>-0.11288624837399294</v>
      </c>
    </row>
    <row r="73" spans="1:23" x14ac:dyDescent="0.25">
      <c r="A73" s="5">
        <v>72</v>
      </c>
      <c r="B73" s="6">
        <v>40813</v>
      </c>
      <c r="C73" t="s">
        <v>19</v>
      </c>
      <c r="D73" t="s">
        <v>20</v>
      </c>
      <c r="E73" t="s">
        <v>21</v>
      </c>
      <c r="F73" t="s">
        <v>22</v>
      </c>
      <c r="G73" t="s">
        <v>22</v>
      </c>
      <c r="H73">
        <v>99</v>
      </c>
      <c r="I73">
        <v>99</v>
      </c>
      <c r="J73">
        <v>99</v>
      </c>
      <c r="K73">
        <v>-999</v>
      </c>
      <c r="L73">
        <v>99</v>
      </c>
      <c r="M73">
        <v>99</v>
      </c>
      <c r="N73">
        <v>9999</v>
      </c>
      <c r="O73">
        <v>99</v>
      </c>
      <c r="P73">
        <v>-999</v>
      </c>
      <c r="Q73" s="9" t="s">
        <v>63</v>
      </c>
      <c r="R73" s="9" t="s">
        <v>67</v>
      </c>
      <c r="S73" s="7">
        <v>1</v>
      </c>
      <c r="T73" s="7">
        <f t="shared" si="8"/>
        <v>0.125</v>
      </c>
      <c r="U73" s="7">
        <f t="shared" si="7"/>
        <v>-0.11288624837399294</v>
      </c>
    </row>
    <row r="74" spans="1:23" x14ac:dyDescent="0.25">
      <c r="A74" s="5">
        <v>73</v>
      </c>
      <c r="B74" s="6">
        <v>40813</v>
      </c>
      <c r="C74" t="s">
        <v>19</v>
      </c>
      <c r="D74" t="s">
        <v>20</v>
      </c>
      <c r="E74" t="s">
        <v>21</v>
      </c>
      <c r="F74" t="s">
        <v>22</v>
      </c>
      <c r="G74" t="s">
        <v>22</v>
      </c>
      <c r="H74">
        <v>99</v>
      </c>
      <c r="I74">
        <v>99</v>
      </c>
      <c r="J74">
        <v>99</v>
      </c>
      <c r="K74">
        <v>-999</v>
      </c>
      <c r="L74">
        <v>99</v>
      </c>
      <c r="M74">
        <v>99</v>
      </c>
      <c r="N74">
        <v>9999</v>
      </c>
      <c r="O74">
        <v>99</v>
      </c>
      <c r="P74">
        <v>-999</v>
      </c>
      <c r="Q74" s="9" t="s">
        <v>63</v>
      </c>
      <c r="R74" s="9" t="s">
        <v>36</v>
      </c>
      <c r="S74" s="7">
        <v>1</v>
      </c>
      <c r="T74" s="7">
        <f t="shared" si="8"/>
        <v>0.125</v>
      </c>
      <c r="U74" s="7">
        <f t="shared" si="7"/>
        <v>-0.11288624837399294</v>
      </c>
      <c r="V74" s="9"/>
    </row>
    <row r="75" spans="1:23" x14ac:dyDescent="0.25">
      <c r="A75" s="5">
        <v>74</v>
      </c>
      <c r="B75" s="6">
        <v>40813</v>
      </c>
      <c r="C75" t="s">
        <v>19</v>
      </c>
      <c r="D75" t="s">
        <v>20</v>
      </c>
      <c r="E75" t="s">
        <v>21</v>
      </c>
      <c r="F75" t="s">
        <v>22</v>
      </c>
      <c r="G75" t="s">
        <v>22</v>
      </c>
      <c r="H75">
        <v>99</v>
      </c>
      <c r="I75">
        <v>99</v>
      </c>
      <c r="J75">
        <v>99</v>
      </c>
      <c r="K75">
        <v>-999</v>
      </c>
      <c r="L75">
        <v>99</v>
      </c>
      <c r="M75">
        <v>99</v>
      </c>
      <c r="N75">
        <v>9999</v>
      </c>
      <c r="O75">
        <v>99</v>
      </c>
      <c r="P75">
        <v>-999</v>
      </c>
      <c r="Q75" s="7" t="s">
        <v>68</v>
      </c>
      <c r="R75" s="9" t="s">
        <v>59</v>
      </c>
      <c r="S75" s="9">
        <v>2</v>
      </c>
      <c r="T75" s="7">
        <f>S75/6</f>
        <v>0.33333333333333331</v>
      </c>
      <c r="U75" s="7">
        <f t="shared" si="7"/>
        <v>-0.15904041823988746</v>
      </c>
      <c r="V75" s="9">
        <f>-(SUM(U75:U80))</f>
        <v>0.85767145950358725</v>
      </c>
      <c r="W75" s="5" t="s">
        <v>68</v>
      </c>
    </row>
    <row r="76" spans="1:23" x14ac:dyDescent="0.25">
      <c r="A76" s="5">
        <v>75</v>
      </c>
      <c r="B76" s="6">
        <v>40813</v>
      </c>
      <c r="C76" t="s">
        <v>19</v>
      </c>
      <c r="D76" t="s">
        <v>20</v>
      </c>
      <c r="E76" t="s">
        <v>21</v>
      </c>
      <c r="F76" t="s">
        <v>22</v>
      </c>
      <c r="G76" t="s">
        <v>22</v>
      </c>
      <c r="H76">
        <v>99</v>
      </c>
      <c r="I76">
        <v>99</v>
      </c>
      <c r="J76">
        <v>99</v>
      </c>
      <c r="K76">
        <v>-999</v>
      </c>
      <c r="L76">
        <v>99</v>
      </c>
      <c r="M76">
        <v>99</v>
      </c>
      <c r="N76">
        <v>9999</v>
      </c>
      <c r="O76">
        <v>99</v>
      </c>
      <c r="P76">
        <v>-999</v>
      </c>
      <c r="Q76" s="9" t="s">
        <v>68</v>
      </c>
      <c r="R76" s="9" t="s">
        <v>30</v>
      </c>
      <c r="S76" s="9">
        <v>3</v>
      </c>
      <c r="T76" s="7">
        <f t="shared" ref="T76:T80" si="9">S76/6</f>
        <v>0.5</v>
      </c>
      <c r="U76" s="7">
        <f t="shared" si="7"/>
        <v>-0.1505149978319906</v>
      </c>
      <c r="V76" s="10"/>
    </row>
    <row r="77" spans="1:23" x14ac:dyDescent="0.25">
      <c r="A77" s="5">
        <v>76</v>
      </c>
      <c r="B77" s="6">
        <v>40813</v>
      </c>
      <c r="C77" t="s">
        <v>19</v>
      </c>
      <c r="D77" t="s">
        <v>20</v>
      </c>
      <c r="E77" t="s">
        <v>21</v>
      </c>
      <c r="F77" t="s">
        <v>22</v>
      </c>
      <c r="G77" t="s">
        <v>22</v>
      </c>
      <c r="H77">
        <v>99</v>
      </c>
      <c r="I77">
        <v>99</v>
      </c>
      <c r="J77">
        <v>99</v>
      </c>
      <c r="K77">
        <v>-999</v>
      </c>
      <c r="L77">
        <v>99</v>
      </c>
      <c r="M77">
        <v>99</v>
      </c>
      <c r="N77">
        <v>9999</v>
      </c>
      <c r="O77">
        <v>99</v>
      </c>
      <c r="P77">
        <v>-999</v>
      </c>
      <c r="Q77" s="7" t="s">
        <v>68</v>
      </c>
      <c r="R77" s="9" t="s">
        <v>43</v>
      </c>
      <c r="S77" s="9">
        <v>1</v>
      </c>
      <c r="T77" s="7">
        <f t="shared" si="9"/>
        <v>0.16666666666666666</v>
      </c>
      <c r="U77" s="7">
        <f t="shared" si="7"/>
        <v>-0.12969187506394059</v>
      </c>
      <c r="V77" s="9"/>
    </row>
    <row r="78" spans="1:23" x14ac:dyDescent="0.25">
      <c r="A78" s="5">
        <v>77</v>
      </c>
      <c r="B78" s="6">
        <v>40813</v>
      </c>
      <c r="C78" t="s">
        <v>19</v>
      </c>
      <c r="D78" t="s">
        <v>20</v>
      </c>
      <c r="E78" t="s">
        <v>21</v>
      </c>
      <c r="F78" t="s">
        <v>22</v>
      </c>
      <c r="G78" t="s">
        <v>22</v>
      </c>
      <c r="H78">
        <v>99</v>
      </c>
      <c r="I78">
        <v>99</v>
      </c>
      <c r="J78">
        <v>99</v>
      </c>
      <c r="K78">
        <v>-999</v>
      </c>
      <c r="L78">
        <v>99</v>
      </c>
      <c r="M78">
        <v>99</v>
      </c>
      <c r="N78">
        <v>9999</v>
      </c>
      <c r="O78">
        <v>99</v>
      </c>
      <c r="P78">
        <v>-999</v>
      </c>
      <c r="Q78" s="9" t="s">
        <v>68</v>
      </c>
      <c r="R78" s="9" t="s">
        <v>58</v>
      </c>
      <c r="S78" s="9">
        <v>1</v>
      </c>
      <c r="T78" s="7">
        <f t="shared" si="9"/>
        <v>0.16666666666666666</v>
      </c>
      <c r="U78" s="7">
        <f t="shared" si="7"/>
        <v>-0.12969187506394059</v>
      </c>
    </row>
    <row r="79" spans="1:23" x14ac:dyDescent="0.25">
      <c r="A79" s="5">
        <v>78</v>
      </c>
      <c r="B79" s="6">
        <v>40813</v>
      </c>
      <c r="C79" t="s">
        <v>19</v>
      </c>
      <c r="D79" t="s">
        <v>20</v>
      </c>
      <c r="E79" t="s">
        <v>21</v>
      </c>
      <c r="F79" t="s">
        <v>22</v>
      </c>
      <c r="G79" t="s">
        <v>22</v>
      </c>
      <c r="H79">
        <v>99</v>
      </c>
      <c r="I79">
        <v>99</v>
      </c>
      <c r="J79">
        <v>99</v>
      </c>
      <c r="K79">
        <v>-999</v>
      </c>
      <c r="L79">
        <v>99</v>
      </c>
      <c r="M79">
        <v>99</v>
      </c>
      <c r="N79">
        <v>9999</v>
      </c>
      <c r="O79">
        <v>99</v>
      </c>
      <c r="P79">
        <v>-999</v>
      </c>
      <c r="Q79" s="7" t="s">
        <v>68</v>
      </c>
      <c r="R79" s="9" t="s">
        <v>69</v>
      </c>
      <c r="S79" s="9">
        <v>1</v>
      </c>
      <c r="T79" s="7">
        <f t="shared" si="9"/>
        <v>0.16666666666666666</v>
      </c>
      <c r="U79" s="7">
        <f t="shared" si="7"/>
        <v>-0.12969187506394059</v>
      </c>
    </row>
    <row r="80" spans="1:23" x14ac:dyDescent="0.25">
      <c r="A80" s="5">
        <v>79</v>
      </c>
      <c r="B80" s="6">
        <v>40813</v>
      </c>
      <c r="C80" t="s">
        <v>19</v>
      </c>
      <c r="D80" t="s">
        <v>20</v>
      </c>
      <c r="E80" t="s">
        <v>21</v>
      </c>
      <c r="F80" t="s">
        <v>22</v>
      </c>
      <c r="G80" t="s">
        <v>22</v>
      </c>
      <c r="H80">
        <v>99</v>
      </c>
      <c r="I80">
        <v>99</v>
      </c>
      <c r="J80">
        <v>99</v>
      </c>
      <c r="K80">
        <v>-999</v>
      </c>
      <c r="L80">
        <v>99</v>
      </c>
      <c r="M80">
        <v>99</v>
      </c>
      <c r="N80">
        <v>9999</v>
      </c>
      <c r="O80">
        <v>99</v>
      </c>
      <c r="P80">
        <v>-999</v>
      </c>
      <c r="Q80" s="9" t="s">
        <v>68</v>
      </c>
      <c r="R80" s="9" t="s">
        <v>70</v>
      </c>
      <c r="S80" s="9">
        <v>2</v>
      </c>
      <c r="T80" s="7">
        <f t="shared" si="9"/>
        <v>0.33333333333333331</v>
      </c>
      <c r="U80" s="7">
        <f t="shared" si="7"/>
        <v>-0.15904041823988746</v>
      </c>
      <c r="V80" s="9"/>
    </row>
    <row r="81" spans="1:26" x14ac:dyDescent="0.25">
      <c r="A81" s="5">
        <v>80</v>
      </c>
      <c r="B81" s="6">
        <v>40813</v>
      </c>
      <c r="C81" t="s">
        <v>19</v>
      </c>
      <c r="D81" t="s">
        <v>20</v>
      </c>
      <c r="E81" t="s">
        <v>21</v>
      </c>
      <c r="F81" t="s">
        <v>22</v>
      </c>
      <c r="G81" t="s">
        <v>22</v>
      </c>
      <c r="H81">
        <v>99</v>
      </c>
      <c r="I81">
        <v>99</v>
      </c>
      <c r="J81">
        <v>99</v>
      </c>
      <c r="K81">
        <v>-999</v>
      </c>
      <c r="L81">
        <v>99</v>
      </c>
      <c r="M81">
        <v>99</v>
      </c>
      <c r="N81">
        <v>9999</v>
      </c>
      <c r="O81">
        <v>99</v>
      </c>
      <c r="P81">
        <v>-999</v>
      </c>
      <c r="Q81" s="9" t="s">
        <v>71</v>
      </c>
      <c r="R81" s="9" t="s">
        <v>72</v>
      </c>
      <c r="S81" s="7">
        <v>1</v>
      </c>
      <c r="T81" s="7">
        <f>S81/8</f>
        <v>0.125</v>
      </c>
      <c r="U81" s="7">
        <f t="shared" si="7"/>
        <v>-0.11288624837399294</v>
      </c>
      <c r="V81" s="9">
        <f>-(SUM(U81:U88))</f>
        <v>0.90308998699194365</v>
      </c>
      <c r="W81" s="5" t="s">
        <v>71</v>
      </c>
    </row>
    <row r="82" spans="1:26" x14ac:dyDescent="0.25">
      <c r="A82" s="5">
        <v>81</v>
      </c>
      <c r="B82" s="6">
        <v>40813</v>
      </c>
      <c r="C82" t="s">
        <v>19</v>
      </c>
      <c r="D82" t="s">
        <v>20</v>
      </c>
      <c r="E82" t="s">
        <v>21</v>
      </c>
      <c r="F82" t="s">
        <v>22</v>
      </c>
      <c r="G82" t="s">
        <v>22</v>
      </c>
      <c r="H82">
        <v>99</v>
      </c>
      <c r="I82">
        <v>99</v>
      </c>
      <c r="J82">
        <v>99</v>
      </c>
      <c r="K82">
        <v>-999</v>
      </c>
      <c r="L82">
        <v>99</v>
      </c>
      <c r="M82">
        <v>99</v>
      </c>
      <c r="N82">
        <v>9999</v>
      </c>
      <c r="O82">
        <v>99</v>
      </c>
      <c r="P82">
        <v>-999</v>
      </c>
      <c r="Q82" s="9" t="s">
        <v>71</v>
      </c>
      <c r="R82" s="9" t="s">
        <v>73</v>
      </c>
      <c r="S82" s="7">
        <v>1</v>
      </c>
      <c r="T82" s="7">
        <f t="shared" ref="T82:T88" si="10">S82/8</f>
        <v>0.125</v>
      </c>
      <c r="U82" s="7">
        <f t="shared" si="7"/>
        <v>-0.11288624837399294</v>
      </c>
      <c r="V82" s="9"/>
    </row>
    <row r="83" spans="1:26" x14ac:dyDescent="0.25">
      <c r="A83" s="5">
        <v>82</v>
      </c>
      <c r="B83" s="6">
        <v>40813</v>
      </c>
      <c r="C83" t="s">
        <v>19</v>
      </c>
      <c r="D83" t="s">
        <v>20</v>
      </c>
      <c r="E83" t="s">
        <v>21</v>
      </c>
      <c r="F83" t="s">
        <v>22</v>
      </c>
      <c r="G83" t="s">
        <v>22</v>
      </c>
      <c r="H83">
        <v>99</v>
      </c>
      <c r="I83">
        <v>99</v>
      </c>
      <c r="J83">
        <v>99</v>
      </c>
      <c r="K83">
        <v>-999</v>
      </c>
      <c r="L83">
        <v>99</v>
      </c>
      <c r="M83">
        <v>99</v>
      </c>
      <c r="N83">
        <v>9999</v>
      </c>
      <c r="O83">
        <v>99</v>
      </c>
      <c r="P83">
        <v>-999</v>
      </c>
      <c r="Q83" s="9" t="s">
        <v>71</v>
      </c>
      <c r="R83" s="9" t="s">
        <v>65</v>
      </c>
      <c r="S83" s="7">
        <v>1</v>
      </c>
      <c r="T83" s="7">
        <f t="shared" si="10"/>
        <v>0.125</v>
      </c>
      <c r="U83" s="7">
        <f t="shared" si="7"/>
        <v>-0.11288624837399294</v>
      </c>
    </row>
    <row r="84" spans="1:26" x14ac:dyDescent="0.25">
      <c r="A84" s="5">
        <v>83</v>
      </c>
      <c r="B84" s="6">
        <v>40813</v>
      </c>
      <c r="C84" t="s">
        <v>19</v>
      </c>
      <c r="D84" t="s">
        <v>20</v>
      </c>
      <c r="E84" t="s">
        <v>21</v>
      </c>
      <c r="F84" t="s">
        <v>22</v>
      </c>
      <c r="G84" t="s">
        <v>22</v>
      </c>
      <c r="H84">
        <v>99</v>
      </c>
      <c r="I84">
        <v>99</v>
      </c>
      <c r="J84">
        <v>99</v>
      </c>
      <c r="K84">
        <v>-999</v>
      </c>
      <c r="L84">
        <v>99</v>
      </c>
      <c r="M84">
        <v>99</v>
      </c>
      <c r="N84">
        <v>9999</v>
      </c>
      <c r="O84">
        <v>99</v>
      </c>
      <c r="P84">
        <v>-999</v>
      </c>
      <c r="Q84" s="9" t="s">
        <v>71</v>
      </c>
      <c r="R84" s="9" t="s">
        <v>74</v>
      </c>
      <c r="S84" s="7">
        <v>1</v>
      </c>
      <c r="T84" s="7">
        <f t="shared" si="10"/>
        <v>0.125</v>
      </c>
      <c r="U84" s="7">
        <f t="shared" si="7"/>
        <v>-0.11288624837399294</v>
      </c>
    </row>
    <row r="85" spans="1:26" x14ac:dyDescent="0.25">
      <c r="A85" s="5">
        <v>84</v>
      </c>
      <c r="B85" s="6">
        <v>40813</v>
      </c>
      <c r="C85" t="s">
        <v>19</v>
      </c>
      <c r="D85" t="s">
        <v>20</v>
      </c>
      <c r="E85" t="s">
        <v>21</v>
      </c>
      <c r="F85" t="s">
        <v>22</v>
      </c>
      <c r="G85" t="s">
        <v>22</v>
      </c>
      <c r="H85">
        <v>99</v>
      </c>
      <c r="I85">
        <v>99</v>
      </c>
      <c r="J85">
        <v>99</v>
      </c>
      <c r="K85">
        <v>-999</v>
      </c>
      <c r="L85">
        <v>99</v>
      </c>
      <c r="M85">
        <v>99</v>
      </c>
      <c r="N85">
        <v>9999</v>
      </c>
      <c r="O85">
        <v>99</v>
      </c>
      <c r="P85">
        <v>-999</v>
      </c>
      <c r="Q85" s="9" t="s">
        <v>71</v>
      </c>
      <c r="R85" s="9" t="s">
        <v>75</v>
      </c>
      <c r="S85" s="7">
        <v>1</v>
      </c>
      <c r="T85" s="7">
        <f t="shared" si="10"/>
        <v>0.125</v>
      </c>
      <c r="U85" s="7">
        <f t="shared" si="7"/>
        <v>-0.11288624837399294</v>
      </c>
    </row>
    <row r="86" spans="1:26" s="13" customFormat="1" x14ac:dyDescent="0.25">
      <c r="A86" s="5">
        <v>85</v>
      </c>
      <c r="B86" s="6">
        <v>40813</v>
      </c>
      <c r="C86" t="s">
        <v>19</v>
      </c>
      <c r="D86" t="s">
        <v>20</v>
      </c>
      <c r="E86" t="s">
        <v>21</v>
      </c>
      <c r="F86" t="s">
        <v>22</v>
      </c>
      <c r="G86" t="s">
        <v>22</v>
      </c>
      <c r="H86">
        <v>99</v>
      </c>
      <c r="I86">
        <v>99</v>
      </c>
      <c r="J86">
        <v>99</v>
      </c>
      <c r="K86">
        <v>-999</v>
      </c>
      <c r="L86">
        <v>99</v>
      </c>
      <c r="M86">
        <v>99</v>
      </c>
      <c r="N86">
        <v>9999</v>
      </c>
      <c r="O86">
        <v>99</v>
      </c>
      <c r="P86">
        <v>-999</v>
      </c>
      <c r="Q86" s="9" t="s">
        <v>71</v>
      </c>
      <c r="R86" s="9" t="s">
        <v>36</v>
      </c>
      <c r="S86" s="7">
        <v>1</v>
      </c>
      <c r="T86" s="7">
        <f t="shared" si="10"/>
        <v>0.125</v>
      </c>
      <c r="U86" s="7">
        <f t="shared" si="7"/>
        <v>-0.11288624837399294</v>
      </c>
      <c r="V86" s="9"/>
      <c r="Y86" s="5"/>
      <c r="Z86" s="5"/>
    </row>
    <row r="87" spans="1:26" x14ac:dyDescent="0.25">
      <c r="A87" s="5">
        <v>86</v>
      </c>
      <c r="B87" s="6">
        <v>40813</v>
      </c>
      <c r="C87" t="s">
        <v>19</v>
      </c>
      <c r="D87" t="s">
        <v>20</v>
      </c>
      <c r="E87" t="s">
        <v>21</v>
      </c>
      <c r="F87" t="s">
        <v>22</v>
      </c>
      <c r="G87" t="s">
        <v>22</v>
      </c>
      <c r="H87">
        <v>99</v>
      </c>
      <c r="I87">
        <v>99</v>
      </c>
      <c r="J87">
        <v>99</v>
      </c>
      <c r="K87">
        <v>-999</v>
      </c>
      <c r="L87">
        <v>99</v>
      </c>
      <c r="M87">
        <v>99</v>
      </c>
      <c r="N87">
        <v>9999</v>
      </c>
      <c r="O87">
        <v>99</v>
      </c>
      <c r="P87">
        <v>-999</v>
      </c>
      <c r="Q87" s="9" t="s">
        <v>71</v>
      </c>
      <c r="R87" s="9" t="s">
        <v>76</v>
      </c>
      <c r="S87" s="7">
        <v>1</v>
      </c>
      <c r="T87" s="7">
        <f t="shared" si="10"/>
        <v>0.125</v>
      </c>
      <c r="U87" s="7">
        <f t="shared" si="7"/>
        <v>-0.11288624837399294</v>
      </c>
      <c r="V87" s="9"/>
    </row>
    <row r="88" spans="1:26" x14ac:dyDescent="0.25">
      <c r="A88" s="5">
        <v>87</v>
      </c>
      <c r="B88" s="6">
        <v>40813</v>
      </c>
      <c r="C88" t="s">
        <v>19</v>
      </c>
      <c r="D88" t="s">
        <v>20</v>
      </c>
      <c r="E88" t="s">
        <v>21</v>
      </c>
      <c r="F88" t="s">
        <v>22</v>
      </c>
      <c r="G88" t="s">
        <v>22</v>
      </c>
      <c r="H88">
        <v>99</v>
      </c>
      <c r="I88">
        <v>99</v>
      </c>
      <c r="J88">
        <v>99</v>
      </c>
      <c r="K88">
        <v>-999</v>
      </c>
      <c r="L88">
        <v>99</v>
      </c>
      <c r="M88">
        <v>99</v>
      </c>
      <c r="N88">
        <v>9999</v>
      </c>
      <c r="O88">
        <v>99</v>
      </c>
      <c r="P88">
        <v>-999</v>
      </c>
      <c r="Q88" s="9" t="s">
        <v>71</v>
      </c>
      <c r="R88" s="9" t="s">
        <v>29</v>
      </c>
      <c r="S88" s="7">
        <v>1</v>
      </c>
      <c r="T88" s="7">
        <f t="shared" si="10"/>
        <v>0.125</v>
      </c>
      <c r="U88" s="7">
        <f t="shared" si="7"/>
        <v>-0.11288624837399294</v>
      </c>
    </row>
    <row r="89" spans="1:26" x14ac:dyDescent="0.25">
      <c r="A89" s="5">
        <v>88</v>
      </c>
      <c r="B89" s="6">
        <v>40813</v>
      </c>
      <c r="C89" t="s">
        <v>19</v>
      </c>
      <c r="D89" t="s">
        <v>20</v>
      </c>
      <c r="E89" t="s">
        <v>21</v>
      </c>
      <c r="F89" t="s">
        <v>22</v>
      </c>
      <c r="G89" t="s">
        <v>22</v>
      </c>
      <c r="H89">
        <v>99</v>
      </c>
      <c r="I89">
        <v>99</v>
      </c>
      <c r="J89">
        <v>99</v>
      </c>
      <c r="K89">
        <v>-999</v>
      </c>
      <c r="L89">
        <v>99</v>
      </c>
      <c r="M89">
        <v>99</v>
      </c>
      <c r="N89">
        <v>9999</v>
      </c>
      <c r="O89">
        <v>99</v>
      </c>
      <c r="P89">
        <v>-999</v>
      </c>
      <c r="Q89" s="7" t="s">
        <v>77</v>
      </c>
      <c r="R89" s="9" t="s">
        <v>29</v>
      </c>
      <c r="S89" s="9">
        <v>3</v>
      </c>
      <c r="T89" s="7">
        <f t="shared" ref="T89:T94" si="11">S89/6</f>
        <v>0.5</v>
      </c>
      <c r="U89" s="7">
        <f t="shared" si="7"/>
        <v>-0.1505149978319906</v>
      </c>
      <c r="V89" s="9">
        <f>-(SUM(U89:U94))</f>
        <v>0.79897437315169362</v>
      </c>
      <c r="W89" s="5" t="s">
        <v>77</v>
      </c>
    </row>
    <row r="90" spans="1:26" x14ac:dyDescent="0.25">
      <c r="A90" s="5">
        <v>89</v>
      </c>
      <c r="B90" s="6">
        <v>40813</v>
      </c>
      <c r="C90" t="s">
        <v>19</v>
      </c>
      <c r="D90" t="s">
        <v>20</v>
      </c>
      <c r="E90" t="s">
        <v>21</v>
      </c>
      <c r="F90" t="s">
        <v>22</v>
      </c>
      <c r="G90" t="s">
        <v>22</v>
      </c>
      <c r="H90">
        <v>99</v>
      </c>
      <c r="I90">
        <v>99</v>
      </c>
      <c r="J90">
        <v>99</v>
      </c>
      <c r="K90">
        <v>-999</v>
      </c>
      <c r="L90">
        <v>99</v>
      </c>
      <c r="M90">
        <v>99</v>
      </c>
      <c r="N90">
        <v>9999</v>
      </c>
      <c r="O90">
        <v>99</v>
      </c>
      <c r="P90">
        <v>-999</v>
      </c>
      <c r="Q90" s="10" t="s">
        <v>77</v>
      </c>
      <c r="R90" s="9" t="s">
        <v>30</v>
      </c>
      <c r="S90" s="9">
        <v>1</v>
      </c>
      <c r="T90" s="7">
        <f t="shared" si="11"/>
        <v>0.16666666666666666</v>
      </c>
      <c r="U90" s="7">
        <f t="shared" si="7"/>
        <v>-0.12969187506394059</v>
      </c>
      <c r="V90" s="9"/>
    </row>
    <row r="91" spans="1:26" x14ac:dyDescent="0.25">
      <c r="A91" s="5">
        <v>90</v>
      </c>
      <c r="B91" s="6">
        <v>40813</v>
      </c>
      <c r="C91" t="s">
        <v>19</v>
      </c>
      <c r="D91" t="s">
        <v>20</v>
      </c>
      <c r="E91" t="s">
        <v>21</v>
      </c>
      <c r="F91" t="s">
        <v>22</v>
      </c>
      <c r="G91" t="s">
        <v>22</v>
      </c>
      <c r="H91">
        <v>99</v>
      </c>
      <c r="I91">
        <v>99</v>
      </c>
      <c r="J91">
        <v>99</v>
      </c>
      <c r="K91">
        <v>-999</v>
      </c>
      <c r="L91">
        <v>99</v>
      </c>
      <c r="M91">
        <v>99</v>
      </c>
      <c r="N91">
        <v>9999</v>
      </c>
      <c r="O91">
        <v>99</v>
      </c>
      <c r="P91">
        <v>-999</v>
      </c>
      <c r="Q91" s="7" t="s">
        <v>77</v>
      </c>
      <c r="R91" s="9" t="s">
        <v>64</v>
      </c>
      <c r="S91" s="9">
        <v>1</v>
      </c>
      <c r="T91" s="7">
        <f t="shared" si="11"/>
        <v>0.16666666666666666</v>
      </c>
      <c r="U91" s="7">
        <f t="shared" si="7"/>
        <v>-0.12969187506394059</v>
      </c>
      <c r="V91" s="9"/>
    </row>
    <row r="92" spans="1:26" x14ac:dyDescent="0.25">
      <c r="A92" s="5">
        <v>91</v>
      </c>
      <c r="B92" s="6">
        <v>40813</v>
      </c>
      <c r="C92" t="s">
        <v>19</v>
      </c>
      <c r="D92" t="s">
        <v>20</v>
      </c>
      <c r="E92" t="s">
        <v>21</v>
      </c>
      <c r="F92" t="s">
        <v>22</v>
      </c>
      <c r="G92" t="s">
        <v>22</v>
      </c>
      <c r="H92">
        <v>99</v>
      </c>
      <c r="I92">
        <v>99</v>
      </c>
      <c r="J92">
        <v>99</v>
      </c>
      <c r="K92">
        <v>-999</v>
      </c>
      <c r="L92">
        <v>99</v>
      </c>
      <c r="M92">
        <v>99</v>
      </c>
      <c r="N92">
        <v>9999</v>
      </c>
      <c r="O92">
        <v>99</v>
      </c>
      <c r="P92">
        <v>-999</v>
      </c>
      <c r="Q92" s="10" t="s">
        <v>77</v>
      </c>
      <c r="R92" s="9" t="s">
        <v>78</v>
      </c>
      <c r="S92" s="9">
        <v>1</v>
      </c>
      <c r="T92" s="7">
        <f t="shared" si="11"/>
        <v>0.16666666666666666</v>
      </c>
      <c r="U92" s="7">
        <f t="shared" si="7"/>
        <v>-0.12969187506394059</v>
      </c>
    </row>
    <row r="93" spans="1:26" x14ac:dyDescent="0.25">
      <c r="A93" s="5">
        <v>92</v>
      </c>
      <c r="B93" s="6">
        <v>40813</v>
      </c>
      <c r="C93" t="s">
        <v>19</v>
      </c>
      <c r="D93" t="s">
        <v>20</v>
      </c>
      <c r="E93" t="s">
        <v>21</v>
      </c>
      <c r="F93" t="s">
        <v>22</v>
      </c>
      <c r="G93" t="s">
        <v>22</v>
      </c>
      <c r="H93">
        <v>99</v>
      </c>
      <c r="I93">
        <v>99</v>
      </c>
      <c r="J93">
        <v>99</v>
      </c>
      <c r="K93">
        <v>-999</v>
      </c>
      <c r="L93">
        <v>99</v>
      </c>
      <c r="M93">
        <v>99</v>
      </c>
      <c r="N93">
        <v>9999</v>
      </c>
      <c r="O93">
        <v>99</v>
      </c>
      <c r="P93">
        <v>-999</v>
      </c>
      <c r="Q93" s="7" t="s">
        <v>77</v>
      </c>
      <c r="R93" s="9" t="s">
        <v>49</v>
      </c>
      <c r="S93" s="9">
        <v>1</v>
      </c>
      <c r="T93" s="7">
        <f t="shared" si="11"/>
        <v>0.16666666666666666</v>
      </c>
      <c r="U93" s="7">
        <f t="shared" si="7"/>
        <v>-0.12969187506394059</v>
      </c>
      <c r="V93" s="9"/>
    </row>
    <row r="94" spans="1:26" x14ac:dyDescent="0.25">
      <c r="A94" s="5">
        <v>93</v>
      </c>
      <c r="B94" s="6">
        <v>40813</v>
      </c>
      <c r="C94" t="s">
        <v>19</v>
      </c>
      <c r="D94" t="s">
        <v>20</v>
      </c>
      <c r="E94" t="s">
        <v>21</v>
      </c>
      <c r="F94" t="s">
        <v>22</v>
      </c>
      <c r="G94" t="s">
        <v>22</v>
      </c>
      <c r="H94">
        <v>99</v>
      </c>
      <c r="I94">
        <v>99</v>
      </c>
      <c r="J94">
        <v>99</v>
      </c>
      <c r="K94">
        <v>-999</v>
      </c>
      <c r="L94">
        <v>99</v>
      </c>
      <c r="M94">
        <v>99</v>
      </c>
      <c r="N94">
        <v>9999</v>
      </c>
      <c r="O94">
        <v>99</v>
      </c>
      <c r="P94">
        <v>-999</v>
      </c>
      <c r="Q94" s="10" t="s">
        <v>77</v>
      </c>
      <c r="R94" s="9" t="s">
        <v>79</v>
      </c>
      <c r="S94" s="9">
        <v>1</v>
      </c>
      <c r="T94" s="7">
        <f t="shared" si="11"/>
        <v>0.16666666666666666</v>
      </c>
      <c r="U94" s="7">
        <f t="shared" si="7"/>
        <v>-0.12969187506394059</v>
      </c>
      <c r="V94" s="9"/>
    </row>
    <row r="95" spans="1:26" x14ac:dyDescent="0.25">
      <c r="A95" s="5">
        <v>94</v>
      </c>
      <c r="B95" s="6">
        <v>40813</v>
      </c>
      <c r="C95" t="s">
        <v>19</v>
      </c>
      <c r="D95" t="s">
        <v>20</v>
      </c>
      <c r="E95" t="s">
        <v>21</v>
      </c>
      <c r="F95" t="s">
        <v>22</v>
      </c>
      <c r="G95" t="s">
        <v>22</v>
      </c>
      <c r="H95">
        <v>99</v>
      </c>
      <c r="I95">
        <v>99</v>
      </c>
      <c r="J95">
        <v>99</v>
      </c>
      <c r="K95">
        <v>-999</v>
      </c>
      <c r="L95">
        <v>99</v>
      </c>
      <c r="M95">
        <v>99</v>
      </c>
      <c r="N95">
        <v>9999</v>
      </c>
      <c r="O95">
        <v>99</v>
      </c>
      <c r="P95">
        <v>-999</v>
      </c>
      <c r="Q95" s="9" t="s">
        <v>80</v>
      </c>
      <c r="R95" s="9" t="s">
        <v>29</v>
      </c>
      <c r="S95" s="7">
        <v>3</v>
      </c>
      <c r="T95" s="7">
        <f>S95/8</f>
        <v>0.375</v>
      </c>
      <c r="U95" s="7">
        <f t="shared" si="7"/>
        <v>-0.15973827460210543</v>
      </c>
      <c r="V95" s="9">
        <f>-(SUM(U95:U101))</f>
        <v>0.91231326376205857</v>
      </c>
      <c r="W95" s="5" t="s">
        <v>80</v>
      </c>
    </row>
    <row r="96" spans="1:26" x14ac:dyDescent="0.25">
      <c r="A96" s="5">
        <v>95</v>
      </c>
      <c r="B96" s="6">
        <v>40813</v>
      </c>
      <c r="C96" t="s">
        <v>19</v>
      </c>
      <c r="D96" t="s">
        <v>20</v>
      </c>
      <c r="E96" t="s">
        <v>21</v>
      </c>
      <c r="F96" t="s">
        <v>22</v>
      </c>
      <c r="G96" t="s">
        <v>22</v>
      </c>
      <c r="H96">
        <v>99</v>
      </c>
      <c r="I96">
        <v>99</v>
      </c>
      <c r="J96">
        <v>99</v>
      </c>
      <c r="K96">
        <v>-999</v>
      </c>
      <c r="L96">
        <v>99</v>
      </c>
      <c r="M96">
        <v>99</v>
      </c>
      <c r="N96">
        <v>9999</v>
      </c>
      <c r="O96">
        <v>99</v>
      </c>
      <c r="P96">
        <v>-999</v>
      </c>
      <c r="Q96" s="9" t="s">
        <v>80</v>
      </c>
      <c r="R96" s="9" t="s">
        <v>81</v>
      </c>
      <c r="S96" s="7">
        <v>1</v>
      </c>
      <c r="T96" s="7">
        <f t="shared" ref="T96:T102" si="12">S96/8</f>
        <v>0.125</v>
      </c>
      <c r="U96" s="7">
        <f t="shared" si="7"/>
        <v>-0.11288624837399294</v>
      </c>
      <c r="V96" s="9"/>
    </row>
    <row r="97" spans="1:23" x14ac:dyDescent="0.25">
      <c r="A97" s="5">
        <v>96</v>
      </c>
      <c r="B97" s="6">
        <v>40813</v>
      </c>
      <c r="C97" t="s">
        <v>19</v>
      </c>
      <c r="D97" t="s">
        <v>20</v>
      </c>
      <c r="E97" t="s">
        <v>21</v>
      </c>
      <c r="F97" t="s">
        <v>22</v>
      </c>
      <c r="G97" t="s">
        <v>22</v>
      </c>
      <c r="H97">
        <v>99</v>
      </c>
      <c r="I97">
        <v>99</v>
      </c>
      <c r="J97">
        <v>99</v>
      </c>
      <c r="K97">
        <v>-999</v>
      </c>
      <c r="L97">
        <v>99</v>
      </c>
      <c r="M97">
        <v>99</v>
      </c>
      <c r="N97">
        <v>9999</v>
      </c>
      <c r="O97">
        <v>99</v>
      </c>
      <c r="P97">
        <v>-999</v>
      </c>
      <c r="Q97" s="9" t="s">
        <v>80</v>
      </c>
      <c r="R97" s="9" t="s">
        <v>49</v>
      </c>
      <c r="S97" s="7">
        <v>1</v>
      </c>
      <c r="T97" s="7">
        <f t="shared" si="12"/>
        <v>0.125</v>
      </c>
      <c r="U97" s="7">
        <f t="shared" si="7"/>
        <v>-0.11288624837399294</v>
      </c>
      <c r="V97" s="9"/>
    </row>
    <row r="98" spans="1:23" x14ac:dyDescent="0.25">
      <c r="A98" s="5">
        <v>97</v>
      </c>
      <c r="B98" s="6">
        <v>40813</v>
      </c>
      <c r="C98" t="s">
        <v>19</v>
      </c>
      <c r="D98" t="s">
        <v>20</v>
      </c>
      <c r="E98" t="s">
        <v>21</v>
      </c>
      <c r="F98" t="s">
        <v>22</v>
      </c>
      <c r="G98" t="s">
        <v>22</v>
      </c>
      <c r="H98">
        <v>99</v>
      </c>
      <c r="I98">
        <v>99</v>
      </c>
      <c r="J98">
        <v>99</v>
      </c>
      <c r="K98">
        <v>-999</v>
      </c>
      <c r="L98">
        <v>99</v>
      </c>
      <c r="M98">
        <v>99</v>
      </c>
      <c r="N98">
        <v>9999</v>
      </c>
      <c r="O98">
        <v>99</v>
      </c>
      <c r="P98">
        <v>-999</v>
      </c>
      <c r="Q98" s="9" t="s">
        <v>80</v>
      </c>
      <c r="R98" s="9" t="s">
        <v>30</v>
      </c>
      <c r="S98" s="7">
        <v>2</v>
      </c>
      <c r="T98" s="7">
        <f t="shared" si="12"/>
        <v>0.25</v>
      </c>
      <c r="U98" s="7">
        <f t="shared" si="7"/>
        <v>-0.1505149978319906</v>
      </c>
      <c r="V98" s="9"/>
    </row>
    <row r="99" spans="1:23" x14ac:dyDescent="0.25">
      <c r="A99" s="5">
        <v>98</v>
      </c>
      <c r="B99" s="6">
        <v>40813</v>
      </c>
      <c r="C99" t="s">
        <v>19</v>
      </c>
      <c r="D99" t="s">
        <v>20</v>
      </c>
      <c r="E99" t="s">
        <v>21</v>
      </c>
      <c r="F99" t="s">
        <v>22</v>
      </c>
      <c r="G99" t="s">
        <v>22</v>
      </c>
      <c r="H99">
        <v>99</v>
      </c>
      <c r="I99">
        <v>99</v>
      </c>
      <c r="J99">
        <v>99</v>
      </c>
      <c r="K99">
        <v>-999</v>
      </c>
      <c r="L99">
        <v>99</v>
      </c>
      <c r="M99">
        <v>99</v>
      </c>
      <c r="N99">
        <v>9999</v>
      </c>
      <c r="O99">
        <v>99</v>
      </c>
      <c r="P99">
        <v>-999</v>
      </c>
      <c r="Q99" s="9" t="s">
        <v>80</v>
      </c>
      <c r="R99" s="9" t="s">
        <v>82</v>
      </c>
      <c r="S99" s="7">
        <v>1</v>
      </c>
      <c r="T99" s="7">
        <f t="shared" si="12"/>
        <v>0.125</v>
      </c>
      <c r="U99" s="7">
        <f t="shared" si="7"/>
        <v>-0.11288624837399294</v>
      </c>
    </row>
    <row r="100" spans="1:23" x14ac:dyDescent="0.25">
      <c r="A100" s="5">
        <v>99</v>
      </c>
      <c r="B100" s="6">
        <v>40813</v>
      </c>
      <c r="C100" t="s">
        <v>19</v>
      </c>
      <c r="D100" t="s">
        <v>20</v>
      </c>
      <c r="E100" t="s">
        <v>21</v>
      </c>
      <c r="F100" t="s">
        <v>22</v>
      </c>
      <c r="G100" t="s">
        <v>22</v>
      </c>
      <c r="H100">
        <v>99</v>
      </c>
      <c r="I100">
        <v>99</v>
      </c>
      <c r="J100">
        <v>99</v>
      </c>
      <c r="K100">
        <v>-999</v>
      </c>
      <c r="L100">
        <v>99</v>
      </c>
      <c r="M100">
        <v>99</v>
      </c>
      <c r="N100">
        <v>9999</v>
      </c>
      <c r="O100">
        <v>99</v>
      </c>
      <c r="P100">
        <v>-999</v>
      </c>
      <c r="Q100" s="9" t="s">
        <v>80</v>
      </c>
      <c r="R100" s="9" t="s">
        <v>26</v>
      </c>
      <c r="S100" s="7">
        <v>2</v>
      </c>
      <c r="T100" s="7">
        <f t="shared" si="12"/>
        <v>0.25</v>
      </c>
      <c r="U100" s="7">
        <f t="shared" si="7"/>
        <v>-0.1505149978319906</v>
      </c>
      <c r="V100" s="9"/>
    </row>
    <row r="101" spans="1:23" x14ac:dyDescent="0.25">
      <c r="A101" s="5">
        <v>100</v>
      </c>
      <c r="B101" s="6">
        <v>40813</v>
      </c>
      <c r="C101" t="s">
        <v>19</v>
      </c>
      <c r="D101" t="s">
        <v>20</v>
      </c>
      <c r="E101" t="s">
        <v>21</v>
      </c>
      <c r="F101" t="s">
        <v>22</v>
      </c>
      <c r="G101" t="s">
        <v>22</v>
      </c>
      <c r="H101">
        <v>99</v>
      </c>
      <c r="I101">
        <v>99</v>
      </c>
      <c r="J101">
        <v>99</v>
      </c>
      <c r="K101">
        <v>-999</v>
      </c>
      <c r="L101">
        <v>99</v>
      </c>
      <c r="M101">
        <v>99</v>
      </c>
      <c r="N101">
        <v>9999</v>
      </c>
      <c r="O101">
        <v>99</v>
      </c>
      <c r="P101">
        <v>-999</v>
      </c>
      <c r="Q101" s="9" t="s">
        <v>80</v>
      </c>
      <c r="R101" s="9" t="s">
        <v>66</v>
      </c>
      <c r="S101" s="7">
        <v>1</v>
      </c>
      <c r="T101" s="7">
        <f t="shared" si="12"/>
        <v>0.125</v>
      </c>
      <c r="U101" s="7">
        <f t="shared" si="7"/>
        <v>-0.11288624837399294</v>
      </c>
    </row>
    <row r="102" spans="1:23" x14ac:dyDescent="0.25">
      <c r="A102" s="5">
        <v>101</v>
      </c>
      <c r="B102" s="6">
        <v>40813</v>
      </c>
      <c r="C102" t="s">
        <v>19</v>
      </c>
      <c r="D102" t="s">
        <v>20</v>
      </c>
      <c r="E102" t="s">
        <v>21</v>
      </c>
      <c r="F102" t="s">
        <v>22</v>
      </c>
      <c r="G102" t="s">
        <v>22</v>
      </c>
      <c r="H102">
        <v>99</v>
      </c>
      <c r="I102">
        <v>99</v>
      </c>
      <c r="J102">
        <v>99</v>
      </c>
      <c r="K102">
        <v>-999</v>
      </c>
      <c r="L102">
        <v>99</v>
      </c>
      <c r="M102">
        <v>99</v>
      </c>
      <c r="N102">
        <v>9999</v>
      </c>
      <c r="O102">
        <v>99</v>
      </c>
      <c r="P102">
        <v>-999</v>
      </c>
      <c r="Q102" s="9" t="s">
        <v>80</v>
      </c>
      <c r="R102" s="9" t="s">
        <v>83</v>
      </c>
      <c r="S102" s="7">
        <v>2</v>
      </c>
      <c r="T102" s="7">
        <f t="shared" si="12"/>
        <v>0.25</v>
      </c>
      <c r="U102" s="7">
        <f t="shared" si="7"/>
        <v>-0.1505149978319906</v>
      </c>
      <c r="V102" s="9"/>
    </row>
    <row r="103" spans="1:23" x14ac:dyDescent="0.25">
      <c r="A103" s="5">
        <v>102</v>
      </c>
      <c r="B103" s="6">
        <v>40813</v>
      </c>
      <c r="C103" t="s">
        <v>19</v>
      </c>
      <c r="D103" t="s">
        <v>20</v>
      </c>
      <c r="E103" t="s">
        <v>21</v>
      </c>
      <c r="F103" t="s">
        <v>22</v>
      </c>
      <c r="G103" t="s">
        <v>22</v>
      </c>
      <c r="H103">
        <v>99</v>
      </c>
      <c r="I103">
        <v>99</v>
      </c>
      <c r="J103">
        <v>99</v>
      </c>
      <c r="K103">
        <v>-999</v>
      </c>
      <c r="L103">
        <v>99</v>
      </c>
      <c r="M103">
        <v>99</v>
      </c>
      <c r="N103">
        <v>9999</v>
      </c>
      <c r="O103">
        <v>99</v>
      </c>
      <c r="P103">
        <v>-999</v>
      </c>
      <c r="Q103" s="7" t="s">
        <v>84</v>
      </c>
      <c r="R103" s="9" t="s">
        <v>85</v>
      </c>
      <c r="S103" s="9">
        <v>1</v>
      </c>
      <c r="T103" s="7">
        <f>S103/6</f>
        <v>0.16666666666666666</v>
      </c>
      <c r="U103" s="7">
        <f t="shared" si="7"/>
        <v>-0.12969187506394059</v>
      </c>
      <c r="V103" s="9">
        <f>-(SUM(U103:U108))</f>
        <v>0.82832291632764043</v>
      </c>
      <c r="W103" s="5" t="s">
        <v>84</v>
      </c>
    </row>
    <row r="104" spans="1:23" x14ac:dyDescent="0.25">
      <c r="A104" s="5">
        <v>103</v>
      </c>
      <c r="B104" s="6">
        <v>40813</v>
      </c>
      <c r="C104" t="s">
        <v>19</v>
      </c>
      <c r="D104" t="s">
        <v>20</v>
      </c>
      <c r="E104" t="s">
        <v>21</v>
      </c>
      <c r="F104" t="s">
        <v>22</v>
      </c>
      <c r="G104" t="s">
        <v>22</v>
      </c>
      <c r="H104">
        <v>99</v>
      </c>
      <c r="I104">
        <v>99</v>
      </c>
      <c r="J104">
        <v>99</v>
      </c>
      <c r="K104">
        <v>-999</v>
      </c>
      <c r="L104">
        <v>99</v>
      </c>
      <c r="M104">
        <v>99</v>
      </c>
      <c r="N104">
        <v>9999</v>
      </c>
      <c r="O104">
        <v>99</v>
      </c>
      <c r="P104">
        <v>-999</v>
      </c>
      <c r="Q104" s="10" t="s">
        <v>84</v>
      </c>
      <c r="R104" s="9" t="s">
        <v>29</v>
      </c>
      <c r="S104" s="9">
        <v>1</v>
      </c>
      <c r="T104" s="7">
        <f t="shared" ref="T104:T108" si="13">S104/6</f>
        <v>0.16666666666666666</v>
      </c>
      <c r="U104" s="7">
        <f t="shared" si="7"/>
        <v>-0.12969187506394059</v>
      </c>
    </row>
    <row r="105" spans="1:23" x14ac:dyDescent="0.25">
      <c r="A105" s="5">
        <v>104</v>
      </c>
      <c r="B105" s="6">
        <v>40813</v>
      </c>
      <c r="C105" t="s">
        <v>19</v>
      </c>
      <c r="D105" t="s">
        <v>20</v>
      </c>
      <c r="E105" t="s">
        <v>21</v>
      </c>
      <c r="F105" t="s">
        <v>22</v>
      </c>
      <c r="G105" t="s">
        <v>22</v>
      </c>
      <c r="H105">
        <v>99</v>
      </c>
      <c r="I105">
        <v>99</v>
      </c>
      <c r="J105">
        <v>99</v>
      </c>
      <c r="K105">
        <v>-999</v>
      </c>
      <c r="L105">
        <v>99</v>
      </c>
      <c r="M105">
        <v>99</v>
      </c>
      <c r="N105">
        <v>9999</v>
      </c>
      <c r="O105">
        <v>99</v>
      </c>
      <c r="P105">
        <v>-999</v>
      </c>
      <c r="Q105" s="7" t="s">
        <v>84</v>
      </c>
      <c r="R105" s="9" t="s">
        <v>43</v>
      </c>
      <c r="S105" s="9">
        <v>3</v>
      </c>
      <c r="T105" s="7">
        <f t="shared" si="13"/>
        <v>0.5</v>
      </c>
      <c r="U105" s="7">
        <f t="shared" si="7"/>
        <v>-0.1505149978319906</v>
      </c>
      <c r="V105" s="9"/>
    </row>
    <row r="106" spans="1:23" x14ac:dyDescent="0.25">
      <c r="A106" s="5">
        <v>105</v>
      </c>
      <c r="B106" s="6">
        <v>40813</v>
      </c>
      <c r="C106" t="s">
        <v>19</v>
      </c>
      <c r="D106" t="s">
        <v>20</v>
      </c>
      <c r="E106" t="s">
        <v>21</v>
      </c>
      <c r="F106" t="s">
        <v>22</v>
      </c>
      <c r="G106" t="s">
        <v>22</v>
      </c>
      <c r="H106">
        <v>99</v>
      </c>
      <c r="I106">
        <v>99</v>
      </c>
      <c r="J106">
        <v>99</v>
      </c>
      <c r="K106">
        <v>-999</v>
      </c>
      <c r="L106">
        <v>99</v>
      </c>
      <c r="M106">
        <v>99</v>
      </c>
      <c r="N106">
        <v>9999</v>
      </c>
      <c r="O106">
        <v>99</v>
      </c>
      <c r="P106">
        <v>-999</v>
      </c>
      <c r="Q106" s="10" t="s">
        <v>84</v>
      </c>
      <c r="R106" s="9" t="s">
        <v>76</v>
      </c>
      <c r="S106" s="9">
        <v>1</v>
      </c>
      <c r="T106" s="7">
        <f t="shared" si="13"/>
        <v>0.16666666666666666</v>
      </c>
      <c r="U106" s="7">
        <f t="shared" si="7"/>
        <v>-0.12969187506394059</v>
      </c>
      <c r="V106" s="9"/>
    </row>
    <row r="107" spans="1:23" x14ac:dyDescent="0.25">
      <c r="A107" s="5">
        <v>106</v>
      </c>
      <c r="B107" s="6">
        <v>40813</v>
      </c>
      <c r="C107" t="s">
        <v>19</v>
      </c>
      <c r="D107" t="s">
        <v>20</v>
      </c>
      <c r="E107" t="s">
        <v>21</v>
      </c>
      <c r="F107" t="s">
        <v>22</v>
      </c>
      <c r="G107" t="s">
        <v>22</v>
      </c>
      <c r="H107">
        <v>99</v>
      </c>
      <c r="I107">
        <v>99</v>
      </c>
      <c r="J107">
        <v>99</v>
      </c>
      <c r="K107">
        <v>-999</v>
      </c>
      <c r="L107">
        <v>99</v>
      </c>
      <c r="M107">
        <v>99</v>
      </c>
      <c r="N107">
        <v>9999</v>
      </c>
      <c r="O107">
        <v>99</v>
      </c>
      <c r="P107">
        <v>-999</v>
      </c>
      <c r="Q107" s="7" t="s">
        <v>84</v>
      </c>
      <c r="R107" s="9" t="s">
        <v>75</v>
      </c>
      <c r="S107" s="9">
        <v>2</v>
      </c>
      <c r="T107" s="7">
        <f t="shared" si="13"/>
        <v>0.33333333333333331</v>
      </c>
      <c r="U107" s="7">
        <f t="shared" si="7"/>
        <v>-0.15904041823988746</v>
      </c>
    </row>
    <row r="108" spans="1:23" x14ac:dyDescent="0.25">
      <c r="A108" s="5">
        <v>107</v>
      </c>
      <c r="B108" s="6">
        <v>40813</v>
      </c>
      <c r="C108" t="s">
        <v>19</v>
      </c>
      <c r="D108" t="s">
        <v>20</v>
      </c>
      <c r="E108" t="s">
        <v>21</v>
      </c>
      <c r="F108" t="s">
        <v>22</v>
      </c>
      <c r="G108" t="s">
        <v>22</v>
      </c>
      <c r="H108">
        <v>99</v>
      </c>
      <c r="I108">
        <v>99</v>
      </c>
      <c r="J108">
        <v>99</v>
      </c>
      <c r="K108">
        <v>-999</v>
      </c>
      <c r="L108">
        <v>99</v>
      </c>
      <c r="M108">
        <v>99</v>
      </c>
      <c r="N108">
        <v>9999</v>
      </c>
      <c r="O108">
        <v>99</v>
      </c>
      <c r="P108">
        <v>-999</v>
      </c>
      <c r="Q108" s="10" t="s">
        <v>84</v>
      </c>
      <c r="R108" s="9" t="s">
        <v>58</v>
      </c>
      <c r="S108" s="9">
        <v>1</v>
      </c>
      <c r="T108" s="7">
        <f t="shared" si="13"/>
        <v>0.16666666666666666</v>
      </c>
      <c r="U108" s="7">
        <f t="shared" si="7"/>
        <v>-0.12969187506394059</v>
      </c>
    </row>
    <row r="109" spans="1:23" x14ac:dyDescent="0.25">
      <c r="A109" s="5">
        <v>108</v>
      </c>
      <c r="B109" s="6">
        <v>40813</v>
      </c>
      <c r="C109" t="s">
        <v>19</v>
      </c>
      <c r="D109" t="s">
        <v>20</v>
      </c>
      <c r="E109" t="s">
        <v>21</v>
      </c>
      <c r="F109" t="s">
        <v>22</v>
      </c>
      <c r="G109" t="s">
        <v>22</v>
      </c>
      <c r="H109">
        <v>99</v>
      </c>
      <c r="I109">
        <v>99</v>
      </c>
      <c r="J109">
        <v>99</v>
      </c>
      <c r="K109">
        <v>-999</v>
      </c>
      <c r="L109">
        <v>99</v>
      </c>
      <c r="M109">
        <v>99</v>
      </c>
      <c r="N109">
        <v>9999</v>
      </c>
      <c r="O109">
        <v>99</v>
      </c>
      <c r="P109">
        <v>-999</v>
      </c>
      <c r="Q109" s="9" t="s">
        <v>86</v>
      </c>
      <c r="R109" s="9" t="s">
        <v>49</v>
      </c>
      <c r="S109" s="7">
        <v>4</v>
      </c>
      <c r="T109" s="7">
        <f>S109/10</f>
        <v>0.4</v>
      </c>
      <c r="U109" s="7">
        <f t="shared" si="7"/>
        <v>-0.15917600346881505</v>
      </c>
      <c r="V109" s="9">
        <f>-(SUM(U109:U118))</f>
        <v>1.1979400086720378</v>
      </c>
      <c r="W109" s="5" t="s">
        <v>86</v>
      </c>
    </row>
    <row r="110" spans="1:23" x14ac:dyDescent="0.25">
      <c r="A110" s="5">
        <v>109</v>
      </c>
      <c r="B110" s="6">
        <v>40813</v>
      </c>
      <c r="C110" t="s">
        <v>19</v>
      </c>
      <c r="D110" t="s">
        <v>20</v>
      </c>
      <c r="E110" t="s">
        <v>21</v>
      </c>
      <c r="F110" t="s">
        <v>22</v>
      </c>
      <c r="G110" t="s">
        <v>22</v>
      </c>
      <c r="H110">
        <v>99</v>
      </c>
      <c r="I110">
        <v>99</v>
      </c>
      <c r="J110">
        <v>99</v>
      </c>
      <c r="K110">
        <v>-999</v>
      </c>
      <c r="L110">
        <v>99</v>
      </c>
      <c r="M110">
        <v>99</v>
      </c>
      <c r="N110">
        <v>9999</v>
      </c>
      <c r="O110">
        <v>99</v>
      </c>
      <c r="P110">
        <v>-999</v>
      </c>
      <c r="Q110" s="9" t="s">
        <v>86</v>
      </c>
      <c r="R110" s="9" t="s">
        <v>29</v>
      </c>
      <c r="S110" s="7">
        <v>2</v>
      </c>
      <c r="T110" s="7">
        <f t="shared" ref="T110:T118" si="14">S110/10</f>
        <v>0.2</v>
      </c>
      <c r="U110" s="7">
        <f t="shared" si="7"/>
        <v>-0.13979400086720375</v>
      </c>
    </row>
    <row r="111" spans="1:23" x14ac:dyDescent="0.25">
      <c r="A111" s="5">
        <v>110</v>
      </c>
      <c r="B111" s="6">
        <v>40813</v>
      </c>
      <c r="C111" t="s">
        <v>19</v>
      </c>
      <c r="D111" t="s">
        <v>20</v>
      </c>
      <c r="E111" t="s">
        <v>21</v>
      </c>
      <c r="F111" t="s">
        <v>22</v>
      </c>
      <c r="G111" t="s">
        <v>22</v>
      </c>
      <c r="H111">
        <v>99</v>
      </c>
      <c r="I111">
        <v>99</v>
      </c>
      <c r="J111">
        <v>99</v>
      </c>
      <c r="K111">
        <v>-999</v>
      </c>
      <c r="L111">
        <v>99</v>
      </c>
      <c r="M111">
        <v>99</v>
      </c>
      <c r="N111">
        <v>9999</v>
      </c>
      <c r="O111">
        <v>99</v>
      </c>
      <c r="P111">
        <v>-999</v>
      </c>
      <c r="Q111" s="9" t="s">
        <v>86</v>
      </c>
      <c r="R111" s="9" t="s">
        <v>30</v>
      </c>
      <c r="S111" s="7">
        <v>1</v>
      </c>
      <c r="T111" s="7">
        <f t="shared" si="14"/>
        <v>0.1</v>
      </c>
      <c r="U111" s="7">
        <f t="shared" si="7"/>
        <v>-0.1</v>
      </c>
      <c r="V111" s="9"/>
    </row>
    <row r="112" spans="1:23" x14ac:dyDescent="0.25">
      <c r="A112" s="5">
        <v>111</v>
      </c>
      <c r="B112" s="6">
        <v>40813</v>
      </c>
      <c r="C112" t="s">
        <v>19</v>
      </c>
      <c r="D112" t="s">
        <v>20</v>
      </c>
      <c r="E112" t="s">
        <v>21</v>
      </c>
      <c r="F112" t="s">
        <v>22</v>
      </c>
      <c r="G112" t="s">
        <v>22</v>
      </c>
      <c r="H112">
        <v>99</v>
      </c>
      <c r="I112">
        <v>99</v>
      </c>
      <c r="J112">
        <v>99</v>
      </c>
      <c r="K112">
        <v>-999</v>
      </c>
      <c r="L112">
        <v>99</v>
      </c>
      <c r="M112">
        <v>99</v>
      </c>
      <c r="N112">
        <v>9999</v>
      </c>
      <c r="O112">
        <v>99</v>
      </c>
      <c r="P112">
        <v>-999</v>
      </c>
      <c r="Q112" s="9" t="s">
        <v>86</v>
      </c>
      <c r="R112" s="9" t="s">
        <v>35</v>
      </c>
      <c r="S112" s="7">
        <v>4</v>
      </c>
      <c r="T112" s="7">
        <f t="shared" si="14"/>
        <v>0.4</v>
      </c>
      <c r="U112" s="7">
        <f t="shared" si="7"/>
        <v>-0.15917600346881505</v>
      </c>
    </row>
    <row r="113" spans="1:23" x14ac:dyDescent="0.25">
      <c r="A113" s="5">
        <v>112</v>
      </c>
      <c r="B113" s="6">
        <v>40813</v>
      </c>
      <c r="C113" t="s">
        <v>19</v>
      </c>
      <c r="D113" t="s">
        <v>20</v>
      </c>
      <c r="E113" t="s">
        <v>21</v>
      </c>
      <c r="F113" t="s">
        <v>22</v>
      </c>
      <c r="G113" t="s">
        <v>22</v>
      </c>
      <c r="H113">
        <v>99</v>
      </c>
      <c r="I113">
        <v>99</v>
      </c>
      <c r="J113">
        <v>99</v>
      </c>
      <c r="K113">
        <v>-999</v>
      </c>
      <c r="L113">
        <v>99</v>
      </c>
      <c r="M113">
        <v>99</v>
      </c>
      <c r="N113">
        <v>9999</v>
      </c>
      <c r="O113">
        <v>99</v>
      </c>
      <c r="P113">
        <v>-999</v>
      </c>
      <c r="Q113" s="9" t="s">
        <v>86</v>
      </c>
      <c r="R113" s="9" t="s">
        <v>28</v>
      </c>
      <c r="S113" s="7">
        <v>1</v>
      </c>
      <c r="T113" s="7">
        <f t="shared" si="14"/>
        <v>0.1</v>
      </c>
      <c r="U113" s="7">
        <f t="shared" si="7"/>
        <v>-0.1</v>
      </c>
      <c r="V113" s="9"/>
    </row>
    <row r="114" spans="1:23" x14ac:dyDescent="0.25">
      <c r="A114" s="5">
        <v>113</v>
      </c>
      <c r="B114" s="6">
        <v>40813</v>
      </c>
      <c r="C114" t="s">
        <v>19</v>
      </c>
      <c r="D114" t="s">
        <v>20</v>
      </c>
      <c r="E114" t="s">
        <v>21</v>
      </c>
      <c r="F114" t="s">
        <v>22</v>
      </c>
      <c r="G114" t="s">
        <v>22</v>
      </c>
      <c r="H114">
        <v>99</v>
      </c>
      <c r="I114">
        <v>99</v>
      </c>
      <c r="J114">
        <v>99</v>
      </c>
      <c r="K114">
        <v>-999</v>
      </c>
      <c r="L114">
        <v>99</v>
      </c>
      <c r="M114">
        <v>99</v>
      </c>
      <c r="N114">
        <v>9999</v>
      </c>
      <c r="O114">
        <v>99</v>
      </c>
      <c r="P114">
        <v>-999</v>
      </c>
      <c r="Q114" s="9" t="s">
        <v>86</v>
      </c>
      <c r="R114" s="9" t="s">
        <v>85</v>
      </c>
      <c r="S114" s="7">
        <v>1</v>
      </c>
      <c r="T114" s="7">
        <f t="shared" si="14"/>
        <v>0.1</v>
      </c>
      <c r="U114" s="7">
        <f t="shared" si="7"/>
        <v>-0.1</v>
      </c>
    </row>
    <row r="115" spans="1:23" x14ac:dyDescent="0.25">
      <c r="A115" s="5">
        <v>114</v>
      </c>
      <c r="B115" s="6">
        <v>40813</v>
      </c>
      <c r="C115" t="s">
        <v>19</v>
      </c>
      <c r="D115" t="s">
        <v>20</v>
      </c>
      <c r="E115" t="s">
        <v>21</v>
      </c>
      <c r="F115" t="s">
        <v>22</v>
      </c>
      <c r="G115" t="s">
        <v>22</v>
      </c>
      <c r="H115">
        <v>99</v>
      </c>
      <c r="I115">
        <v>99</v>
      </c>
      <c r="J115">
        <v>99</v>
      </c>
      <c r="K115">
        <v>-999</v>
      </c>
      <c r="L115">
        <v>99</v>
      </c>
      <c r="M115">
        <v>99</v>
      </c>
      <c r="N115">
        <v>9999</v>
      </c>
      <c r="O115">
        <v>99</v>
      </c>
      <c r="P115">
        <v>-999</v>
      </c>
      <c r="Q115" s="9" t="s">
        <v>86</v>
      </c>
      <c r="R115" s="9" t="s">
        <v>43</v>
      </c>
      <c r="S115" s="7">
        <v>1</v>
      </c>
      <c r="T115" s="7">
        <f t="shared" si="14"/>
        <v>0.1</v>
      </c>
      <c r="U115" s="7">
        <f t="shared" si="7"/>
        <v>-0.1</v>
      </c>
    </row>
    <row r="116" spans="1:23" x14ac:dyDescent="0.25">
      <c r="A116" s="5">
        <v>115</v>
      </c>
      <c r="B116" s="6">
        <v>40813</v>
      </c>
      <c r="C116" t="s">
        <v>19</v>
      </c>
      <c r="D116" t="s">
        <v>20</v>
      </c>
      <c r="E116" t="s">
        <v>21</v>
      </c>
      <c r="F116" t="s">
        <v>22</v>
      </c>
      <c r="G116" t="s">
        <v>22</v>
      </c>
      <c r="H116">
        <v>99</v>
      </c>
      <c r="I116">
        <v>99</v>
      </c>
      <c r="J116">
        <v>99</v>
      </c>
      <c r="K116">
        <v>-999</v>
      </c>
      <c r="L116">
        <v>99</v>
      </c>
      <c r="M116">
        <v>99</v>
      </c>
      <c r="N116">
        <v>9999</v>
      </c>
      <c r="O116">
        <v>99</v>
      </c>
      <c r="P116">
        <v>-999</v>
      </c>
      <c r="Q116" s="9" t="s">
        <v>86</v>
      </c>
      <c r="R116" s="9" t="s">
        <v>74</v>
      </c>
      <c r="S116" s="7">
        <v>1</v>
      </c>
      <c r="T116" s="7">
        <f t="shared" si="14"/>
        <v>0.1</v>
      </c>
      <c r="U116" s="7">
        <f t="shared" si="7"/>
        <v>-0.1</v>
      </c>
    </row>
    <row r="117" spans="1:23" x14ac:dyDescent="0.25">
      <c r="A117" s="5">
        <v>116</v>
      </c>
      <c r="B117" s="6">
        <v>40813</v>
      </c>
      <c r="C117" t="s">
        <v>19</v>
      </c>
      <c r="D117" t="s">
        <v>20</v>
      </c>
      <c r="E117" t="s">
        <v>21</v>
      </c>
      <c r="F117" t="s">
        <v>22</v>
      </c>
      <c r="G117" t="s">
        <v>22</v>
      </c>
      <c r="H117">
        <v>99</v>
      </c>
      <c r="I117">
        <v>99</v>
      </c>
      <c r="J117">
        <v>99</v>
      </c>
      <c r="K117">
        <v>-999</v>
      </c>
      <c r="L117">
        <v>99</v>
      </c>
      <c r="M117">
        <v>99</v>
      </c>
      <c r="N117">
        <v>9999</v>
      </c>
      <c r="O117">
        <v>99</v>
      </c>
      <c r="P117">
        <v>-999</v>
      </c>
      <c r="Q117" s="9" t="s">
        <v>86</v>
      </c>
      <c r="R117" s="9" t="s">
        <v>76</v>
      </c>
      <c r="S117" s="7">
        <v>1</v>
      </c>
      <c r="T117" s="7">
        <f t="shared" si="14"/>
        <v>0.1</v>
      </c>
      <c r="U117" s="7">
        <f t="shared" si="7"/>
        <v>-0.1</v>
      </c>
      <c r="V117" s="9"/>
    </row>
    <row r="118" spans="1:23" x14ac:dyDescent="0.25">
      <c r="A118" s="5">
        <v>117</v>
      </c>
      <c r="B118" s="6">
        <v>40813</v>
      </c>
      <c r="C118" t="s">
        <v>19</v>
      </c>
      <c r="D118" t="s">
        <v>20</v>
      </c>
      <c r="E118" t="s">
        <v>21</v>
      </c>
      <c r="F118" t="s">
        <v>22</v>
      </c>
      <c r="G118" t="s">
        <v>22</v>
      </c>
      <c r="H118">
        <v>99</v>
      </c>
      <c r="I118">
        <v>99</v>
      </c>
      <c r="J118">
        <v>99</v>
      </c>
      <c r="K118">
        <v>-999</v>
      </c>
      <c r="L118">
        <v>99</v>
      </c>
      <c r="M118">
        <v>99</v>
      </c>
      <c r="N118">
        <v>9999</v>
      </c>
      <c r="O118">
        <v>99</v>
      </c>
      <c r="P118">
        <v>-999</v>
      </c>
      <c r="Q118" s="9" t="s">
        <v>86</v>
      </c>
      <c r="R118" s="9" t="s">
        <v>66</v>
      </c>
      <c r="S118" s="7">
        <v>2</v>
      </c>
      <c r="T118" s="7">
        <f t="shared" si="14"/>
        <v>0.2</v>
      </c>
      <c r="U118" s="7">
        <f t="shared" si="7"/>
        <v>-0.13979400086720375</v>
      </c>
      <c r="V118" s="9"/>
    </row>
    <row r="119" spans="1:23" x14ac:dyDescent="0.25">
      <c r="A119" s="5">
        <v>118</v>
      </c>
      <c r="B119" s="6">
        <v>40813</v>
      </c>
      <c r="C119" t="s">
        <v>19</v>
      </c>
      <c r="D119" t="s">
        <v>20</v>
      </c>
      <c r="E119" t="s">
        <v>21</v>
      </c>
      <c r="F119" t="s">
        <v>22</v>
      </c>
      <c r="G119" t="s">
        <v>22</v>
      </c>
      <c r="H119">
        <v>99</v>
      </c>
      <c r="I119">
        <v>99</v>
      </c>
      <c r="J119">
        <v>99</v>
      </c>
      <c r="K119">
        <v>-999</v>
      </c>
      <c r="L119">
        <v>99</v>
      </c>
      <c r="M119">
        <v>99</v>
      </c>
      <c r="N119">
        <v>9999</v>
      </c>
      <c r="O119">
        <v>99</v>
      </c>
      <c r="P119">
        <v>-999</v>
      </c>
      <c r="Q119" s="9" t="s">
        <v>87</v>
      </c>
      <c r="R119" s="9" t="s">
        <v>88</v>
      </c>
      <c r="S119" s="9">
        <v>4</v>
      </c>
      <c r="T119" s="7">
        <f>S119/3</f>
        <v>1.3333333333333333</v>
      </c>
      <c r="U119" s="7">
        <f t="shared" si="7"/>
        <v>0.1665849821443999</v>
      </c>
      <c r="V119" s="9">
        <f>-(SUM(U119:U121))</f>
        <v>-7.5445639045124413E-3</v>
      </c>
      <c r="W119" s="5" t="s">
        <v>87</v>
      </c>
    </row>
    <row r="120" spans="1:23" x14ac:dyDescent="0.25">
      <c r="A120" s="5">
        <v>119</v>
      </c>
      <c r="B120" s="6">
        <v>40813</v>
      </c>
      <c r="C120" t="s">
        <v>19</v>
      </c>
      <c r="D120" t="s">
        <v>20</v>
      </c>
      <c r="E120" t="s">
        <v>21</v>
      </c>
      <c r="F120" t="s">
        <v>22</v>
      </c>
      <c r="G120" t="s">
        <v>22</v>
      </c>
      <c r="H120">
        <v>99</v>
      </c>
      <c r="I120">
        <v>99</v>
      </c>
      <c r="J120">
        <v>99</v>
      </c>
      <c r="K120">
        <v>-999</v>
      </c>
      <c r="L120">
        <v>99</v>
      </c>
      <c r="M120">
        <v>99</v>
      </c>
      <c r="N120">
        <v>9999</v>
      </c>
      <c r="O120">
        <v>99</v>
      </c>
      <c r="P120">
        <v>-999</v>
      </c>
      <c r="Q120" s="9" t="s">
        <v>87</v>
      </c>
      <c r="R120" s="9" t="s">
        <v>49</v>
      </c>
      <c r="S120" s="9">
        <v>3</v>
      </c>
      <c r="T120" s="7">
        <f>S120/3</f>
        <v>1</v>
      </c>
      <c r="U120" s="7">
        <f t="shared" si="7"/>
        <v>0</v>
      </c>
      <c r="V120" s="9"/>
    </row>
    <row r="121" spans="1:23" x14ac:dyDescent="0.25">
      <c r="A121" s="5">
        <v>120</v>
      </c>
      <c r="B121" s="6">
        <v>40813</v>
      </c>
      <c r="C121" t="s">
        <v>19</v>
      </c>
      <c r="D121" t="s">
        <v>20</v>
      </c>
      <c r="E121" t="s">
        <v>21</v>
      </c>
      <c r="F121" t="s">
        <v>22</v>
      </c>
      <c r="G121" t="s">
        <v>22</v>
      </c>
      <c r="H121">
        <v>99</v>
      </c>
      <c r="I121">
        <v>99</v>
      </c>
      <c r="J121">
        <v>99</v>
      </c>
      <c r="K121">
        <v>-999</v>
      </c>
      <c r="L121">
        <v>99</v>
      </c>
      <c r="M121">
        <v>99</v>
      </c>
      <c r="N121">
        <v>9999</v>
      </c>
      <c r="O121">
        <v>99</v>
      </c>
      <c r="P121">
        <v>-999</v>
      </c>
      <c r="Q121" s="9" t="s">
        <v>87</v>
      </c>
      <c r="R121" s="9" t="s">
        <v>29</v>
      </c>
      <c r="S121" s="9">
        <v>1</v>
      </c>
      <c r="T121" s="7">
        <f>S121/3</f>
        <v>0.33333333333333331</v>
      </c>
      <c r="U121" s="7">
        <f t="shared" si="7"/>
        <v>-0.15904041823988746</v>
      </c>
    </row>
    <row r="122" spans="1:23" x14ac:dyDescent="0.25">
      <c r="A122" s="5">
        <v>121</v>
      </c>
      <c r="B122" s="6">
        <v>40813</v>
      </c>
      <c r="C122" t="s">
        <v>19</v>
      </c>
      <c r="D122" t="s">
        <v>20</v>
      </c>
      <c r="E122" t="s">
        <v>21</v>
      </c>
      <c r="F122" t="s">
        <v>22</v>
      </c>
      <c r="G122" t="s">
        <v>22</v>
      </c>
      <c r="H122">
        <v>99</v>
      </c>
      <c r="I122">
        <v>99</v>
      </c>
      <c r="J122">
        <v>99</v>
      </c>
      <c r="K122">
        <v>-999</v>
      </c>
      <c r="L122">
        <v>99</v>
      </c>
      <c r="M122">
        <v>99</v>
      </c>
      <c r="N122">
        <v>9999</v>
      </c>
      <c r="O122">
        <v>99</v>
      </c>
      <c r="P122">
        <v>-999</v>
      </c>
      <c r="Q122" s="9" t="s">
        <v>89</v>
      </c>
      <c r="R122" s="9" t="s">
        <v>64</v>
      </c>
      <c r="S122" s="7">
        <v>1</v>
      </c>
      <c r="T122" s="7">
        <f>S122/4</f>
        <v>0.25</v>
      </c>
      <c r="U122" s="7">
        <f t="shared" si="7"/>
        <v>-0.1505149978319906</v>
      </c>
      <c r="V122" s="9">
        <f>-(SUM(U122:U125))</f>
        <v>0.27359653186013566</v>
      </c>
      <c r="W122" s="5" t="s">
        <v>89</v>
      </c>
    </row>
    <row r="123" spans="1:23" x14ac:dyDescent="0.25">
      <c r="A123" s="5">
        <v>122</v>
      </c>
      <c r="B123" s="6">
        <v>40813</v>
      </c>
      <c r="C123" t="s">
        <v>19</v>
      </c>
      <c r="D123" t="s">
        <v>20</v>
      </c>
      <c r="E123" t="s">
        <v>21</v>
      </c>
      <c r="F123" t="s">
        <v>22</v>
      </c>
      <c r="G123" t="s">
        <v>22</v>
      </c>
      <c r="H123">
        <v>99</v>
      </c>
      <c r="I123">
        <v>99</v>
      </c>
      <c r="J123">
        <v>99</v>
      </c>
      <c r="K123">
        <v>-999</v>
      </c>
      <c r="L123">
        <v>99</v>
      </c>
      <c r="M123">
        <v>99</v>
      </c>
      <c r="N123">
        <v>9999</v>
      </c>
      <c r="O123">
        <v>99</v>
      </c>
      <c r="P123">
        <v>-999</v>
      </c>
      <c r="Q123" s="9" t="s">
        <v>89</v>
      </c>
      <c r="R123" s="9" t="s">
        <v>49</v>
      </c>
      <c r="S123" s="7">
        <v>5</v>
      </c>
      <c r="T123" s="7">
        <f>S123/4</f>
        <v>1.25</v>
      </c>
      <c r="U123" s="7">
        <f t="shared" si="7"/>
        <v>0.12113751626007052</v>
      </c>
      <c r="V123" s="9"/>
    </row>
    <row r="124" spans="1:23" x14ac:dyDescent="0.25">
      <c r="A124" s="5">
        <v>123</v>
      </c>
      <c r="B124" s="6">
        <v>40813</v>
      </c>
      <c r="C124" t="s">
        <v>19</v>
      </c>
      <c r="D124" t="s">
        <v>20</v>
      </c>
      <c r="E124" t="s">
        <v>21</v>
      </c>
      <c r="F124" t="s">
        <v>22</v>
      </c>
      <c r="G124" t="s">
        <v>22</v>
      </c>
      <c r="H124">
        <v>99</v>
      </c>
      <c r="I124">
        <v>99</v>
      </c>
      <c r="J124">
        <v>99</v>
      </c>
      <c r="K124">
        <v>-999</v>
      </c>
      <c r="L124">
        <v>99</v>
      </c>
      <c r="M124">
        <v>99</v>
      </c>
      <c r="N124">
        <v>9999</v>
      </c>
      <c r="O124">
        <v>99</v>
      </c>
      <c r="P124">
        <v>-999</v>
      </c>
      <c r="Q124" s="9" t="s">
        <v>89</v>
      </c>
      <c r="R124" s="9" t="s">
        <v>35</v>
      </c>
      <c r="S124" s="7">
        <v>3</v>
      </c>
      <c r="T124" s="7">
        <f>S124/4</f>
        <v>0.75</v>
      </c>
      <c r="U124" s="7">
        <f t="shared" si="7"/>
        <v>-9.3704052456224957E-2</v>
      </c>
      <c r="V124" s="9"/>
    </row>
    <row r="125" spans="1:23" x14ac:dyDescent="0.25">
      <c r="A125" s="5">
        <v>124</v>
      </c>
      <c r="B125" s="6">
        <v>40813</v>
      </c>
      <c r="C125" t="s">
        <v>19</v>
      </c>
      <c r="D125" t="s">
        <v>20</v>
      </c>
      <c r="E125" t="s">
        <v>21</v>
      </c>
      <c r="F125" t="s">
        <v>22</v>
      </c>
      <c r="G125" t="s">
        <v>22</v>
      </c>
      <c r="H125">
        <v>99</v>
      </c>
      <c r="I125">
        <v>99</v>
      </c>
      <c r="J125">
        <v>99</v>
      </c>
      <c r="K125">
        <v>-999</v>
      </c>
      <c r="L125">
        <v>99</v>
      </c>
      <c r="M125">
        <v>99</v>
      </c>
      <c r="N125">
        <v>9999</v>
      </c>
      <c r="O125">
        <v>99</v>
      </c>
      <c r="P125">
        <v>-999</v>
      </c>
      <c r="Q125" s="9" t="s">
        <v>89</v>
      </c>
      <c r="R125" s="9" t="s">
        <v>40</v>
      </c>
      <c r="S125" s="7">
        <v>1</v>
      </c>
      <c r="T125" s="7">
        <f>S125/4</f>
        <v>0.25</v>
      </c>
      <c r="U125" s="7">
        <f t="shared" si="7"/>
        <v>-0.1505149978319906</v>
      </c>
      <c r="V125" s="9"/>
    </row>
    <row r="126" spans="1:23" x14ac:dyDescent="0.25">
      <c r="A126" s="5">
        <v>125</v>
      </c>
      <c r="B126" s="6">
        <v>40813</v>
      </c>
      <c r="C126" t="s">
        <v>19</v>
      </c>
      <c r="D126" t="s">
        <v>20</v>
      </c>
      <c r="E126" t="s">
        <v>21</v>
      </c>
      <c r="F126" t="s">
        <v>22</v>
      </c>
      <c r="G126" t="s">
        <v>22</v>
      </c>
      <c r="H126">
        <v>99</v>
      </c>
      <c r="I126">
        <v>99</v>
      </c>
      <c r="J126">
        <v>99</v>
      </c>
      <c r="K126">
        <v>-999</v>
      </c>
      <c r="L126">
        <v>99</v>
      </c>
      <c r="M126">
        <v>99</v>
      </c>
      <c r="N126">
        <v>9999</v>
      </c>
      <c r="O126">
        <v>99</v>
      </c>
      <c r="P126">
        <v>-999</v>
      </c>
      <c r="Q126" s="9" t="s">
        <v>90</v>
      </c>
      <c r="R126" s="9" t="s">
        <v>29</v>
      </c>
      <c r="S126" s="9">
        <v>3</v>
      </c>
      <c r="T126" s="7">
        <f>S126/12</f>
        <v>0.25</v>
      </c>
      <c r="U126" s="7">
        <f t="shared" si="7"/>
        <v>-0.1505149978319906</v>
      </c>
      <c r="V126" s="9">
        <f>-(SUM(U126:U137))</f>
        <v>1.3196280143835843</v>
      </c>
      <c r="W126" s="5" t="s">
        <v>90</v>
      </c>
    </row>
    <row r="127" spans="1:23" x14ac:dyDescent="0.25">
      <c r="A127" s="5">
        <v>126</v>
      </c>
      <c r="B127" s="6">
        <v>40813</v>
      </c>
      <c r="C127" t="s">
        <v>19</v>
      </c>
      <c r="D127" t="s">
        <v>20</v>
      </c>
      <c r="E127" t="s">
        <v>21</v>
      </c>
      <c r="F127" t="s">
        <v>22</v>
      </c>
      <c r="G127" t="s">
        <v>22</v>
      </c>
      <c r="H127">
        <v>99</v>
      </c>
      <c r="I127">
        <v>99</v>
      </c>
      <c r="J127">
        <v>99</v>
      </c>
      <c r="K127">
        <v>-999</v>
      </c>
      <c r="L127">
        <v>99</v>
      </c>
      <c r="M127">
        <v>99</v>
      </c>
      <c r="N127">
        <v>9999</v>
      </c>
      <c r="O127">
        <v>99</v>
      </c>
      <c r="P127">
        <v>-999</v>
      </c>
      <c r="Q127" s="9" t="s">
        <v>90</v>
      </c>
      <c r="R127" s="9" t="s">
        <v>36</v>
      </c>
      <c r="S127" s="9">
        <v>2</v>
      </c>
      <c r="T127" s="7">
        <f t="shared" ref="T127:T137" si="15">S127/12</f>
        <v>0.16666666666666666</v>
      </c>
      <c r="U127" s="7">
        <f t="shared" si="7"/>
        <v>-0.12969187506394059</v>
      </c>
      <c r="V127" s="9"/>
    </row>
    <row r="128" spans="1:23" x14ac:dyDescent="0.25">
      <c r="A128" s="5">
        <v>127</v>
      </c>
      <c r="B128" s="6">
        <v>40813</v>
      </c>
      <c r="C128" t="s">
        <v>19</v>
      </c>
      <c r="D128" t="s">
        <v>20</v>
      </c>
      <c r="E128" t="s">
        <v>21</v>
      </c>
      <c r="F128" t="s">
        <v>22</v>
      </c>
      <c r="G128" t="s">
        <v>22</v>
      </c>
      <c r="H128">
        <v>99</v>
      </c>
      <c r="I128">
        <v>99</v>
      </c>
      <c r="J128">
        <v>99</v>
      </c>
      <c r="K128">
        <v>-999</v>
      </c>
      <c r="L128">
        <v>99</v>
      </c>
      <c r="M128">
        <v>99</v>
      </c>
      <c r="N128">
        <v>9999</v>
      </c>
      <c r="O128">
        <v>99</v>
      </c>
      <c r="P128">
        <v>-999</v>
      </c>
      <c r="Q128" s="9" t="s">
        <v>90</v>
      </c>
      <c r="R128" s="9" t="s">
        <v>67</v>
      </c>
      <c r="S128" s="9">
        <v>1</v>
      </c>
      <c r="T128" s="7">
        <f t="shared" si="15"/>
        <v>8.3333333333333329E-2</v>
      </c>
      <c r="U128" s="7">
        <f t="shared" si="7"/>
        <v>-8.9931770503968736E-2</v>
      </c>
      <c r="V128" s="9"/>
    </row>
    <row r="129" spans="1:23" x14ac:dyDescent="0.25">
      <c r="A129" s="5">
        <v>128</v>
      </c>
      <c r="B129" s="6">
        <v>40813</v>
      </c>
      <c r="C129" t="s">
        <v>19</v>
      </c>
      <c r="D129" t="s">
        <v>20</v>
      </c>
      <c r="E129" t="s">
        <v>21</v>
      </c>
      <c r="F129" t="s">
        <v>22</v>
      </c>
      <c r="G129" t="s">
        <v>22</v>
      </c>
      <c r="H129">
        <v>99</v>
      </c>
      <c r="I129">
        <v>99</v>
      </c>
      <c r="J129">
        <v>99</v>
      </c>
      <c r="K129">
        <v>-999</v>
      </c>
      <c r="L129">
        <v>99</v>
      </c>
      <c r="M129">
        <v>99</v>
      </c>
      <c r="N129">
        <v>9999</v>
      </c>
      <c r="O129">
        <v>99</v>
      </c>
      <c r="P129">
        <v>-999</v>
      </c>
      <c r="Q129" s="9" t="s">
        <v>90</v>
      </c>
      <c r="R129" s="9" t="s">
        <v>66</v>
      </c>
      <c r="S129" s="9">
        <v>1</v>
      </c>
      <c r="T129" s="7">
        <f t="shared" si="15"/>
        <v>8.3333333333333329E-2</v>
      </c>
      <c r="U129" s="7">
        <f t="shared" si="7"/>
        <v>-8.9931770503968736E-2</v>
      </c>
    </row>
    <row r="130" spans="1:23" x14ac:dyDescent="0.25">
      <c r="A130" s="5">
        <v>129</v>
      </c>
      <c r="B130" s="6">
        <v>40813</v>
      </c>
      <c r="C130" t="s">
        <v>19</v>
      </c>
      <c r="D130" t="s">
        <v>20</v>
      </c>
      <c r="E130" t="s">
        <v>21</v>
      </c>
      <c r="F130" t="s">
        <v>22</v>
      </c>
      <c r="G130" t="s">
        <v>22</v>
      </c>
      <c r="H130">
        <v>99</v>
      </c>
      <c r="I130">
        <v>99</v>
      </c>
      <c r="J130">
        <v>99</v>
      </c>
      <c r="K130">
        <v>-999</v>
      </c>
      <c r="L130">
        <v>99</v>
      </c>
      <c r="M130">
        <v>99</v>
      </c>
      <c r="N130">
        <v>9999</v>
      </c>
      <c r="O130">
        <v>99</v>
      </c>
      <c r="P130">
        <v>-999</v>
      </c>
      <c r="Q130" s="9" t="s">
        <v>90</v>
      </c>
      <c r="R130" s="9" t="s">
        <v>91</v>
      </c>
      <c r="S130" s="9">
        <v>2</v>
      </c>
      <c r="T130" s="7">
        <f t="shared" si="15"/>
        <v>0.16666666666666666</v>
      </c>
      <c r="U130" s="7">
        <f t="shared" si="7"/>
        <v>-0.12969187506394059</v>
      </c>
      <c r="V130" s="9"/>
    </row>
    <row r="131" spans="1:23" x14ac:dyDescent="0.25">
      <c r="A131" s="5">
        <v>130</v>
      </c>
      <c r="B131" s="6">
        <v>40813</v>
      </c>
      <c r="C131" t="s">
        <v>19</v>
      </c>
      <c r="D131" t="s">
        <v>20</v>
      </c>
      <c r="E131" t="s">
        <v>21</v>
      </c>
      <c r="F131" t="s">
        <v>22</v>
      </c>
      <c r="G131" t="s">
        <v>22</v>
      </c>
      <c r="H131">
        <v>99</v>
      </c>
      <c r="I131">
        <v>99</v>
      </c>
      <c r="J131">
        <v>99</v>
      </c>
      <c r="K131">
        <v>-999</v>
      </c>
      <c r="L131">
        <v>99</v>
      </c>
      <c r="M131">
        <v>99</v>
      </c>
      <c r="N131">
        <v>9999</v>
      </c>
      <c r="O131">
        <v>99</v>
      </c>
      <c r="P131">
        <v>-999</v>
      </c>
      <c r="Q131" s="9" t="s">
        <v>90</v>
      </c>
      <c r="R131" s="9" t="s">
        <v>28</v>
      </c>
      <c r="S131" s="9">
        <v>2</v>
      </c>
      <c r="T131" s="7">
        <f t="shared" si="15"/>
        <v>0.16666666666666666</v>
      </c>
      <c r="U131" s="7">
        <f t="shared" ref="U131:U194" si="16">((LOG10(T131))*T131)</f>
        <v>-0.12969187506394059</v>
      </c>
      <c r="V131" s="9"/>
    </row>
    <row r="132" spans="1:23" x14ac:dyDescent="0.25">
      <c r="A132" s="5">
        <v>131</v>
      </c>
      <c r="B132" s="6">
        <v>40813</v>
      </c>
      <c r="C132" t="s">
        <v>19</v>
      </c>
      <c r="D132" t="s">
        <v>20</v>
      </c>
      <c r="E132" t="s">
        <v>21</v>
      </c>
      <c r="F132" t="s">
        <v>22</v>
      </c>
      <c r="G132" t="s">
        <v>22</v>
      </c>
      <c r="H132">
        <v>99</v>
      </c>
      <c r="I132">
        <v>99</v>
      </c>
      <c r="J132">
        <v>99</v>
      </c>
      <c r="K132">
        <v>-999</v>
      </c>
      <c r="L132">
        <v>99</v>
      </c>
      <c r="M132">
        <v>99</v>
      </c>
      <c r="N132">
        <v>9999</v>
      </c>
      <c r="O132">
        <v>99</v>
      </c>
      <c r="P132">
        <v>-999</v>
      </c>
      <c r="Q132" s="9" t="s">
        <v>90</v>
      </c>
      <c r="R132" s="9" t="s">
        <v>39</v>
      </c>
      <c r="S132" s="9">
        <v>1</v>
      </c>
      <c r="T132" s="7">
        <f t="shared" si="15"/>
        <v>8.3333333333333329E-2</v>
      </c>
      <c r="U132" s="7">
        <f t="shared" si="16"/>
        <v>-8.9931770503968736E-2</v>
      </c>
    </row>
    <row r="133" spans="1:23" x14ac:dyDescent="0.25">
      <c r="A133" s="5">
        <v>132</v>
      </c>
      <c r="B133" s="6">
        <v>40813</v>
      </c>
      <c r="C133" t="s">
        <v>19</v>
      </c>
      <c r="D133" t="s">
        <v>20</v>
      </c>
      <c r="E133" t="s">
        <v>21</v>
      </c>
      <c r="F133" t="s">
        <v>22</v>
      </c>
      <c r="G133" t="s">
        <v>22</v>
      </c>
      <c r="H133">
        <v>99</v>
      </c>
      <c r="I133">
        <v>99</v>
      </c>
      <c r="J133">
        <v>99</v>
      </c>
      <c r="K133">
        <v>-999</v>
      </c>
      <c r="L133">
        <v>99</v>
      </c>
      <c r="M133">
        <v>99</v>
      </c>
      <c r="N133">
        <v>9999</v>
      </c>
      <c r="O133">
        <v>99</v>
      </c>
      <c r="P133">
        <v>-999</v>
      </c>
      <c r="Q133" s="9" t="s">
        <v>90</v>
      </c>
      <c r="R133" s="9" t="s">
        <v>32</v>
      </c>
      <c r="S133" s="9">
        <v>1</v>
      </c>
      <c r="T133" s="7">
        <f t="shared" si="15"/>
        <v>8.3333333333333329E-2</v>
      </c>
      <c r="U133" s="7">
        <f t="shared" si="16"/>
        <v>-8.9931770503968736E-2</v>
      </c>
      <c r="V133" s="9"/>
    </row>
    <row r="134" spans="1:23" x14ac:dyDescent="0.25">
      <c r="A134" s="5">
        <v>133</v>
      </c>
      <c r="B134" s="6">
        <v>40813</v>
      </c>
      <c r="C134" t="s">
        <v>19</v>
      </c>
      <c r="D134" t="s">
        <v>20</v>
      </c>
      <c r="E134" t="s">
        <v>21</v>
      </c>
      <c r="F134" t="s">
        <v>22</v>
      </c>
      <c r="G134" t="s">
        <v>22</v>
      </c>
      <c r="H134">
        <v>99</v>
      </c>
      <c r="I134">
        <v>99</v>
      </c>
      <c r="J134">
        <v>99</v>
      </c>
      <c r="K134">
        <v>-999</v>
      </c>
      <c r="L134">
        <v>99</v>
      </c>
      <c r="M134">
        <v>99</v>
      </c>
      <c r="N134">
        <v>9999</v>
      </c>
      <c r="O134">
        <v>99</v>
      </c>
      <c r="P134">
        <v>-999</v>
      </c>
      <c r="Q134" s="9" t="s">
        <v>90</v>
      </c>
      <c r="R134" s="9" t="s">
        <v>49</v>
      </c>
      <c r="S134" s="9">
        <v>3</v>
      </c>
      <c r="T134" s="7">
        <f t="shared" si="15"/>
        <v>0.25</v>
      </c>
      <c r="U134" s="7">
        <f t="shared" si="16"/>
        <v>-0.1505149978319906</v>
      </c>
      <c r="V134" s="9"/>
    </row>
    <row r="135" spans="1:23" x14ac:dyDescent="0.25">
      <c r="A135" s="5">
        <v>134</v>
      </c>
      <c r="B135" s="6">
        <v>40813</v>
      </c>
      <c r="C135" t="s">
        <v>19</v>
      </c>
      <c r="D135" t="s">
        <v>20</v>
      </c>
      <c r="E135" t="s">
        <v>21</v>
      </c>
      <c r="F135" t="s">
        <v>22</v>
      </c>
      <c r="G135" t="s">
        <v>22</v>
      </c>
      <c r="H135">
        <v>99</v>
      </c>
      <c r="I135">
        <v>99</v>
      </c>
      <c r="J135">
        <v>99</v>
      </c>
      <c r="K135">
        <v>-999</v>
      </c>
      <c r="L135">
        <v>99</v>
      </c>
      <c r="M135">
        <v>99</v>
      </c>
      <c r="N135">
        <v>9999</v>
      </c>
      <c r="O135">
        <v>99</v>
      </c>
      <c r="P135">
        <v>-999</v>
      </c>
      <c r="Q135" s="9" t="s">
        <v>90</v>
      </c>
      <c r="R135" s="9" t="s">
        <v>79</v>
      </c>
      <c r="S135" s="9">
        <v>1</v>
      </c>
      <c r="T135" s="7">
        <f t="shared" si="15"/>
        <v>8.3333333333333329E-2</v>
      </c>
      <c r="U135" s="7">
        <f t="shared" si="16"/>
        <v>-8.9931770503968736E-2</v>
      </c>
      <c r="V135" s="9"/>
    </row>
    <row r="136" spans="1:23" x14ac:dyDescent="0.25">
      <c r="A136" s="5">
        <v>135</v>
      </c>
      <c r="B136" s="6">
        <v>40813</v>
      </c>
      <c r="C136" t="s">
        <v>19</v>
      </c>
      <c r="D136" t="s">
        <v>20</v>
      </c>
      <c r="E136" t="s">
        <v>21</v>
      </c>
      <c r="F136" t="s">
        <v>22</v>
      </c>
      <c r="G136" t="s">
        <v>22</v>
      </c>
      <c r="H136">
        <v>99</v>
      </c>
      <c r="I136">
        <v>99</v>
      </c>
      <c r="J136">
        <v>99</v>
      </c>
      <c r="K136">
        <v>-999</v>
      </c>
      <c r="L136">
        <v>99</v>
      </c>
      <c r="M136">
        <v>99</v>
      </c>
      <c r="N136">
        <v>9999</v>
      </c>
      <c r="O136">
        <v>99</v>
      </c>
      <c r="P136">
        <v>-999</v>
      </c>
      <c r="Q136" s="9" t="s">
        <v>90</v>
      </c>
      <c r="R136" s="9" t="s">
        <v>92</v>
      </c>
      <c r="S136" s="9">
        <v>1</v>
      </c>
      <c r="T136" s="7">
        <f t="shared" si="15"/>
        <v>8.3333333333333329E-2</v>
      </c>
      <c r="U136" s="7">
        <f t="shared" si="16"/>
        <v>-8.9931770503968736E-2</v>
      </c>
      <c r="V136" s="9"/>
    </row>
    <row r="137" spans="1:23" x14ac:dyDescent="0.25">
      <c r="A137" s="5">
        <v>136</v>
      </c>
      <c r="B137" s="6">
        <v>40813</v>
      </c>
      <c r="C137" t="s">
        <v>19</v>
      </c>
      <c r="D137" t="s">
        <v>20</v>
      </c>
      <c r="E137" t="s">
        <v>21</v>
      </c>
      <c r="F137" t="s">
        <v>22</v>
      </c>
      <c r="G137" t="s">
        <v>22</v>
      </c>
      <c r="H137">
        <v>99</v>
      </c>
      <c r="I137">
        <v>99</v>
      </c>
      <c r="J137">
        <v>99</v>
      </c>
      <c r="K137">
        <v>-999</v>
      </c>
      <c r="L137">
        <v>99</v>
      </c>
      <c r="M137">
        <v>99</v>
      </c>
      <c r="N137">
        <v>9999</v>
      </c>
      <c r="O137">
        <v>99</v>
      </c>
      <c r="P137">
        <v>-999</v>
      </c>
      <c r="Q137" s="9" t="s">
        <v>90</v>
      </c>
      <c r="R137" s="9" t="s">
        <v>93</v>
      </c>
      <c r="S137" s="9">
        <v>1</v>
      </c>
      <c r="T137" s="7">
        <f t="shared" si="15"/>
        <v>8.3333333333333329E-2</v>
      </c>
      <c r="U137" s="7">
        <f t="shared" si="16"/>
        <v>-8.9931770503968736E-2</v>
      </c>
      <c r="V137" s="9"/>
    </row>
    <row r="138" spans="1:23" x14ac:dyDescent="0.25">
      <c r="A138" s="5">
        <v>137</v>
      </c>
      <c r="B138" s="6">
        <v>40813</v>
      </c>
      <c r="C138" t="s">
        <v>19</v>
      </c>
      <c r="D138" t="s">
        <v>20</v>
      </c>
      <c r="E138" t="s">
        <v>21</v>
      </c>
      <c r="F138" t="s">
        <v>22</v>
      </c>
      <c r="G138" t="s">
        <v>22</v>
      </c>
      <c r="H138">
        <v>99</v>
      </c>
      <c r="I138">
        <v>99</v>
      </c>
      <c r="J138">
        <v>99</v>
      </c>
      <c r="K138">
        <v>-999</v>
      </c>
      <c r="L138">
        <v>99</v>
      </c>
      <c r="M138">
        <v>99</v>
      </c>
      <c r="N138">
        <v>9999</v>
      </c>
      <c r="O138">
        <v>99</v>
      </c>
      <c r="P138">
        <v>-999</v>
      </c>
      <c r="Q138" s="9" t="s">
        <v>94</v>
      </c>
      <c r="R138" s="9" t="s">
        <v>28</v>
      </c>
      <c r="S138" s="7">
        <v>1</v>
      </c>
      <c r="T138" s="7">
        <f>S138/9</f>
        <v>0.1111111111111111</v>
      </c>
      <c r="U138" s="7">
        <f t="shared" si="16"/>
        <v>-0.10602694549325831</v>
      </c>
      <c r="V138" s="9">
        <f>-(SUM(U138:U146))</f>
        <v>1.1246501548897414</v>
      </c>
      <c r="W138" s="5" t="s">
        <v>94</v>
      </c>
    </row>
    <row r="139" spans="1:23" x14ac:dyDescent="0.25">
      <c r="A139" s="5">
        <v>138</v>
      </c>
      <c r="B139" s="6">
        <v>40813</v>
      </c>
      <c r="C139" t="s">
        <v>19</v>
      </c>
      <c r="D139" t="s">
        <v>20</v>
      </c>
      <c r="E139" t="s">
        <v>21</v>
      </c>
      <c r="F139" t="s">
        <v>22</v>
      </c>
      <c r="G139" t="s">
        <v>22</v>
      </c>
      <c r="H139">
        <v>99</v>
      </c>
      <c r="I139">
        <v>99</v>
      </c>
      <c r="J139">
        <v>99</v>
      </c>
      <c r="K139">
        <v>-999</v>
      </c>
      <c r="L139">
        <v>99</v>
      </c>
      <c r="M139">
        <v>99</v>
      </c>
      <c r="N139">
        <v>9999</v>
      </c>
      <c r="O139">
        <v>99</v>
      </c>
      <c r="P139">
        <v>-999</v>
      </c>
      <c r="Q139" s="9" t="s">
        <v>94</v>
      </c>
      <c r="R139" s="9" t="s">
        <v>33</v>
      </c>
      <c r="S139" s="7">
        <v>3</v>
      </c>
      <c r="T139" s="7">
        <f t="shared" ref="T139:T146" si="17">S139/9</f>
        <v>0.33333333333333331</v>
      </c>
      <c r="U139" s="7">
        <f t="shared" si="16"/>
        <v>-0.15904041823988746</v>
      </c>
      <c r="V139" s="9"/>
    </row>
    <row r="140" spans="1:23" x14ac:dyDescent="0.25">
      <c r="A140" s="5">
        <v>139</v>
      </c>
      <c r="B140" s="6">
        <v>40813</v>
      </c>
      <c r="C140" t="s">
        <v>19</v>
      </c>
      <c r="D140" t="s">
        <v>20</v>
      </c>
      <c r="E140" t="s">
        <v>21</v>
      </c>
      <c r="F140" t="s">
        <v>22</v>
      </c>
      <c r="G140" t="s">
        <v>22</v>
      </c>
      <c r="H140">
        <v>99</v>
      </c>
      <c r="I140">
        <v>99</v>
      </c>
      <c r="J140">
        <v>99</v>
      </c>
      <c r="K140">
        <v>-999</v>
      </c>
      <c r="L140">
        <v>99</v>
      </c>
      <c r="M140">
        <v>99</v>
      </c>
      <c r="N140">
        <v>9999</v>
      </c>
      <c r="O140">
        <v>99</v>
      </c>
      <c r="P140">
        <v>-999</v>
      </c>
      <c r="Q140" s="9" t="s">
        <v>94</v>
      </c>
      <c r="R140" s="9" t="s">
        <v>83</v>
      </c>
      <c r="S140" s="7">
        <v>1</v>
      </c>
      <c r="T140" s="7">
        <f t="shared" si="17"/>
        <v>0.1111111111111111</v>
      </c>
      <c r="U140" s="7">
        <f t="shared" si="16"/>
        <v>-0.10602694549325831</v>
      </c>
      <c r="V140" s="9"/>
    </row>
    <row r="141" spans="1:23" x14ac:dyDescent="0.25">
      <c r="A141" s="5">
        <v>140</v>
      </c>
      <c r="B141" s="6">
        <v>40813</v>
      </c>
      <c r="C141" t="s">
        <v>19</v>
      </c>
      <c r="D141" t="s">
        <v>20</v>
      </c>
      <c r="E141" t="s">
        <v>21</v>
      </c>
      <c r="F141" t="s">
        <v>22</v>
      </c>
      <c r="G141" t="s">
        <v>22</v>
      </c>
      <c r="H141">
        <v>99</v>
      </c>
      <c r="I141">
        <v>99</v>
      </c>
      <c r="J141">
        <v>99</v>
      </c>
      <c r="K141">
        <v>-999</v>
      </c>
      <c r="L141">
        <v>99</v>
      </c>
      <c r="M141">
        <v>99</v>
      </c>
      <c r="N141">
        <v>9999</v>
      </c>
      <c r="O141">
        <v>99</v>
      </c>
      <c r="P141">
        <v>-999</v>
      </c>
      <c r="Q141" s="9" t="s">
        <v>94</v>
      </c>
      <c r="R141" s="9" t="s">
        <v>30</v>
      </c>
      <c r="S141" s="7">
        <v>1</v>
      </c>
      <c r="T141" s="7">
        <f t="shared" si="17"/>
        <v>0.1111111111111111</v>
      </c>
      <c r="U141" s="7">
        <f t="shared" si="16"/>
        <v>-0.10602694549325831</v>
      </c>
      <c r="V141" s="9"/>
    </row>
    <row r="142" spans="1:23" x14ac:dyDescent="0.25">
      <c r="A142" s="5">
        <v>141</v>
      </c>
      <c r="B142" s="6">
        <v>40813</v>
      </c>
      <c r="C142" t="s">
        <v>19</v>
      </c>
      <c r="D142" t="s">
        <v>20</v>
      </c>
      <c r="E142" t="s">
        <v>21</v>
      </c>
      <c r="F142" t="s">
        <v>22</v>
      </c>
      <c r="G142" t="s">
        <v>22</v>
      </c>
      <c r="H142">
        <v>99</v>
      </c>
      <c r="I142">
        <v>99</v>
      </c>
      <c r="J142">
        <v>99</v>
      </c>
      <c r="K142">
        <v>-999</v>
      </c>
      <c r="L142">
        <v>99</v>
      </c>
      <c r="M142">
        <v>99</v>
      </c>
      <c r="N142">
        <v>9999</v>
      </c>
      <c r="O142">
        <v>99</v>
      </c>
      <c r="P142">
        <v>-999</v>
      </c>
      <c r="Q142" s="9" t="s">
        <v>94</v>
      </c>
      <c r="R142" s="9" t="s">
        <v>55</v>
      </c>
      <c r="S142" s="7">
        <v>2</v>
      </c>
      <c r="T142" s="7">
        <f t="shared" si="17"/>
        <v>0.22222222222222221</v>
      </c>
      <c r="U142" s="7">
        <f t="shared" si="16"/>
        <v>-0.14515833639452083</v>
      </c>
      <c r="V142" s="9"/>
    </row>
    <row r="143" spans="1:23" x14ac:dyDescent="0.25">
      <c r="A143" s="5">
        <v>142</v>
      </c>
      <c r="B143" s="6">
        <v>40813</v>
      </c>
      <c r="C143" t="s">
        <v>19</v>
      </c>
      <c r="D143" t="s">
        <v>20</v>
      </c>
      <c r="E143" t="s">
        <v>21</v>
      </c>
      <c r="F143" t="s">
        <v>22</v>
      </c>
      <c r="G143" t="s">
        <v>22</v>
      </c>
      <c r="H143">
        <v>99</v>
      </c>
      <c r="I143">
        <v>99</v>
      </c>
      <c r="J143">
        <v>99</v>
      </c>
      <c r="K143">
        <v>-999</v>
      </c>
      <c r="L143">
        <v>99</v>
      </c>
      <c r="M143">
        <v>99</v>
      </c>
      <c r="N143">
        <v>9999</v>
      </c>
      <c r="O143">
        <v>99</v>
      </c>
      <c r="P143">
        <v>-999</v>
      </c>
      <c r="Q143" s="9" t="s">
        <v>94</v>
      </c>
      <c r="R143" s="9" t="s">
        <v>49</v>
      </c>
      <c r="S143" s="7">
        <v>2</v>
      </c>
      <c r="T143" s="7">
        <f t="shared" si="17"/>
        <v>0.22222222222222221</v>
      </c>
      <c r="U143" s="7">
        <f t="shared" si="16"/>
        <v>-0.14515833639452083</v>
      </c>
      <c r="V143" s="9"/>
    </row>
    <row r="144" spans="1:23" x14ac:dyDescent="0.25">
      <c r="A144" s="5">
        <v>143</v>
      </c>
      <c r="B144" s="6">
        <v>40813</v>
      </c>
      <c r="C144" t="s">
        <v>19</v>
      </c>
      <c r="D144" t="s">
        <v>20</v>
      </c>
      <c r="E144" t="s">
        <v>21</v>
      </c>
      <c r="F144" t="s">
        <v>22</v>
      </c>
      <c r="G144" t="s">
        <v>22</v>
      </c>
      <c r="H144">
        <v>99</v>
      </c>
      <c r="I144">
        <v>99</v>
      </c>
      <c r="J144">
        <v>99</v>
      </c>
      <c r="K144">
        <v>-999</v>
      </c>
      <c r="L144">
        <v>99</v>
      </c>
      <c r="M144">
        <v>99</v>
      </c>
      <c r="N144">
        <v>9999</v>
      </c>
      <c r="O144">
        <v>99</v>
      </c>
      <c r="P144">
        <v>-999</v>
      </c>
      <c r="Q144" s="9" t="s">
        <v>94</v>
      </c>
      <c r="R144" s="9" t="s">
        <v>88</v>
      </c>
      <c r="S144" s="7">
        <v>1</v>
      </c>
      <c r="T144" s="7">
        <f t="shared" si="17"/>
        <v>0.1111111111111111</v>
      </c>
      <c r="U144" s="7">
        <f t="shared" si="16"/>
        <v>-0.10602694549325831</v>
      </c>
    </row>
    <row r="145" spans="1:26" x14ac:dyDescent="0.25">
      <c r="A145" s="5">
        <v>144</v>
      </c>
      <c r="B145" s="6">
        <v>40813</v>
      </c>
      <c r="C145" t="s">
        <v>19</v>
      </c>
      <c r="D145" t="s">
        <v>20</v>
      </c>
      <c r="E145" t="s">
        <v>21</v>
      </c>
      <c r="F145" t="s">
        <v>22</v>
      </c>
      <c r="G145" t="s">
        <v>22</v>
      </c>
      <c r="H145">
        <v>99</v>
      </c>
      <c r="I145">
        <v>99</v>
      </c>
      <c r="J145">
        <v>99</v>
      </c>
      <c r="K145">
        <v>-999</v>
      </c>
      <c r="L145">
        <v>99</v>
      </c>
      <c r="M145">
        <v>99</v>
      </c>
      <c r="N145">
        <v>9999</v>
      </c>
      <c r="O145">
        <v>99</v>
      </c>
      <c r="P145">
        <v>-999</v>
      </c>
      <c r="Q145" s="9" t="s">
        <v>94</v>
      </c>
      <c r="R145" s="9" t="s">
        <v>31</v>
      </c>
      <c r="S145" s="7">
        <v>2</v>
      </c>
      <c r="T145" s="7">
        <f t="shared" si="17"/>
        <v>0.22222222222222221</v>
      </c>
      <c r="U145" s="7">
        <f t="shared" si="16"/>
        <v>-0.14515833639452083</v>
      </c>
      <c r="V145" s="9"/>
    </row>
    <row r="146" spans="1:26" x14ac:dyDescent="0.25">
      <c r="A146" s="5">
        <v>145</v>
      </c>
      <c r="B146" s="6">
        <v>40813</v>
      </c>
      <c r="C146" t="s">
        <v>19</v>
      </c>
      <c r="D146" t="s">
        <v>20</v>
      </c>
      <c r="E146" t="s">
        <v>21</v>
      </c>
      <c r="F146" t="s">
        <v>22</v>
      </c>
      <c r="G146" t="s">
        <v>22</v>
      </c>
      <c r="H146">
        <v>99</v>
      </c>
      <c r="I146">
        <v>99</v>
      </c>
      <c r="J146">
        <v>99</v>
      </c>
      <c r="K146">
        <v>-999</v>
      </c>
      <c r="L146">
        <v>99</v>
      </c>
      <c r="M146">
        <v>99</v>
      </c>
      <c r="N146">
        <v>9999</v>
      </c>
      <c r="O146">
        <v>99</v>
      </c>
      <c r="P146">
        <v>-999</v>
      </c>
      <c r="Q146" s="9" t="s">
        <v>94</v>
      </c>
      <c r="R146" s="9" t="s">
        <v>47</v>
      </c>
      <c r="S146" s="7">
        <v>1</v>
      </c>
      <c r="T146" s="7">
        <f t="shared" si="17"/>
        <v>0.1111111111111111</v>
      </c>
      <c r="U146" s="7">
        <f t="shared" si="16"/>
        <v>-0.10602694549325831</v>
      </c>
    </row>
    <row r="147" spans="1:26" x14ac:dyDescent="0.25">
      <c r="A147" s="5">
        <v>146</v>
      </c>
      <c r="B147" s="6">
        <v>40813</v>
      </c>
      <c r="C147" t="s">
        <v>19</v>
      </c>
      <c r="D147" t="s">
        <v>20</v>
      </c>
      <c r="E147" t="s">
        <v>21</v>
      </c>
      <c r="F147" t="s">
        <v>22</v>
      </c>
      <c r="G147" t="s">
        <v>22</v>
      </c>
      <c r="H147">
        <v>99</v>
      </c>
      <c r="I147">
        <v>99</v>
      </c>
      <c r="J147">
        <v>99</v>
      </c>
      <c r="K147">
        <v>-999</v>
      </c>
      <c r="L147">
        <v>99</v>
      </c>
      <c r="M147">
        <v>99</v>
      </c>
      <c r="N147">
        <v>9999</v>
      </c>
      <c r="O147">
        <v>99</v>
      </c>
      <c r="P147">
        <v>-999</v>
      </c>
      <c r="Q147" s="9" t="s">
        <v>95</v>
      </c>
      <c r="R147" s="9" t="s">
        <v>29</v>
      </c>
      <c r="S147" s="9">
        <v>8</v>
      </c>
      <c r="T147" s="7">
        <f>S147/7</f>
        <v>1.1428571428571428</v>
      </c>
      <c r="U147" s="7">
        <f t="shared" si="16"/>
        <v>6.6276510831641974E-2</v>
      </c>
      <c r="V147" s="9">
        <f>-(SUM(U147:U153))</f>
        <v>0.69281295899290596</v>
      </c>
      <c r="W147" s="5" t="s">
        <v>95</v>
      </c>
    </row>
    <row r="148" spans="1:26" x14ac:dyDescent="0.25">
      <c r="A148" s="5">
        <v>147</v>
      </c>
      <c r="B148" s="6">
        <v>40813</v>
      </c>
      <c r="C148" t="s">
        <v>19</v>
      </c>
      <c r="D148" t="s">
        <v>20</v>
      </c>
      <c r="E148" t="s">
        <v>21</v>
      </c>
      <c r="F148" t="s">
        <v>22</v>
      </c>
      <c r="G148" t="s">
        <v>22</v>
      </c>
      <c r="H148">
        <v>99</v>
      </c>
      <c r="I148">
        <v>99</v>
      </c>
      <c r="J148">
        <v>99</v>
      </c>
      <c r="K148">
        <v>-999</v>
      </c>
      <c r="L148">
        <v>99</v>
      </c>
      <c r="M148">
        <v>99</v>
      </c>
      <c r="N148">
        <v>9999</v>
      </c>
      <c r="O148">
        <v>99</v>
      </c>
      <c r="P148">
        <v>-999</v>
      </c>
      <c r="Q148" s="9" t="s">
        <v>95</v>
      </c>
      <c r="R148" s="9" t="s">
        <v>88</v>
      </c>
      <c r="S148" s="9">
        <v>2</v>
      </c>
      <c r="T148" s="7">
        <f t="shared" ref="T148:T153" si="18">S148/7</f>
        <v>0.2857142857142857</v>
      </c>
      <c r="U148" s="7">
        <f t="shared" si="16"/>
        <v>-0.15544801267150732</v>
      </c>
    </row>
    <row r="149" spans="1:26" x14ac:dyDescent="0.25">
      <c r="A149" s="5">
        <v>148</v>
      </c>
      <c r="B149" s="6">
        <v>40813</v>
      </c>
      <c r="C149" t="s">
        <v>19</v>
      </c>
      <c r="D149" t="s">
        <v>20</v>
      </c>
      <c r="E149" t="s">
        <v>21</v>
      </c>
      <c r="F149" t="s">
        <v>22</v>
      </c>
      <c r="G149" t="s">
        <v>22</v>
      </c>
      <c r="H149">
        <v>99</v>
      </c>
      <c r="I149">
        <v>99</v>
      </c>
      <c r="J149">
        <v>99</v>
      </c>
      <c r="K149">
        <v>-999</v>
      </c>
      <c r="L149">
        <v>99</v>
      </c>
      <c r="M149">
        <v>99</v>
      </c>
      <c r="N149">
        <v>9999</v>
      </c>
      <c r="O149">
        <v>99</v>
      </c>
      <c r="P149">
        <v>-999</v>
      </c>
      <c r="Q149" s="9" t="s">
        <v>95</v>
      </c>
      <c r="R149" s="9" t="s">
        <v>31</v>
      </c>
      <c r="S149" s="9">
        <v>1</v>
      </c>
      <c r="T149" s="7">
        <f t="shared" si="18"/>
        <v>0.14285714285714285</v>
      </c>
      <c r="U149" s="7">
        <f t="shared" si="16"/>
        <v>-0.12072829143060811</v>
      </c>
      <c r="V149" s="9"/>
    </row>
    <row r="150" spans="1:26" x14ac:dyDescent="0.25">
      <c r="A150" s="5">
        <v>149</v>
      </c>
      <c r="B150" s="6">
        <v>40813</v>
      </c>
      <c r="C150" t="s">
        <v>19</v>
      </c>
      <c r="D150" t="s">
        <v>20</v>
      </c>
      <c r="E150" t="s">
        <v>21</v>
      </c>
      <c r="F150" t="s">
        <v>22</v>
      </c>
      <c r="G150" t="s">
        <v>22</v>
      </c>
      <c r="H150">
        <v>99</v>
      </c>
      <c r="I150">
        <v>99</v>
      </c>
      <c r="J150">
        <v>99</v>
      </c>
      <c r="K150">
        <v>-999</v>
      </c>
      <c r="L150">
        <v>99</v>
      </c>
      <c r="M150">
        <v>99</v>
      </c>
      <c r="N150">
        <v>9999</v>
      </c>
      <c r="O150">
        <v>99</v>
      </c>
      <c r="P150">
        <v>-999</v>
      </c>
      <c r="Q150" s="9" t="s">
        <v>95</v>
      </c>
      <c r="R150" s="9" t="s">
        <v>96</v>
      </c>
      <c r="S150" s="9">
        <v>1</v>
      </c>
      <c r="T150" s="7">
        <f t="shared" si="18"/>
        <v>0.14285714285714285</v>
      </c>
      <c r="U150" s="7">
        <f t="shared" si="16"/>
        <v>-0.12072829143060811</v>
      </c>
    </row>
    <row r="151" spans="1:26" x14ac:dyDescent="0.25">
      <c r="A151" s="5">
        <v>150</v>
      </c>
      <c r="B151" s="6">
        <v>40813</v>
      </c>
      <c r="C151" t="s">
        <v>19</v>
      </c>
      <c r="D151" t="s">
        <v>20</v>
      </c>
      <c r="E151" t="s">
        <v>21</v>
      </c>
      <c r="F151" t="s">
        <v>22</v>
      </c>
      <c r="G151" t="s">
        <v>22</v>
      </c>
      <c r="H151">
        <v>99</v>
      </c>
      <c r="I151">
        <v>99</v>
      </c>
      <c r="J151">
        <v>99</v>
      </c>
      <c r="K151">
        <v>-999</v>
      </c>
      <c r="L151">
        <v>99</v>
      </c>
      <c r="M151">
        <v>99</v>
      </c>
      <c r="N151">
        <v>9999</v>
      </c>
      <c r="O151">
        <v>99</v>
      </c>
      <c r="P151">
        <v>-999</v>
      </c>
      <c r="Q151" s="9" t="s">
        <v>95</v>
      </c>
      <c r="R151" s="9" t="s">
        <v>78</v>
      </c>
      <c r="S151" s="9">
        <v>1</v>
      </c>
      <c r="T151" s="7">
        <f t="shared" si="18"/>
        <v>0.14285714285714285</v>
      </c>
      <c r="U151" s="7">
        <f t="shared" si="16"/>
        <v>-0.12072829143060811</v>
      </c>
    </row>
    <row r="152" spans="1:26" x14ac:dyDescent="0.25">
      <c r="A152" s="5">
        <v>151</v>
      </c>
      <c r="B152" s="6">
        <v>40813</v>
      </c>
      <c r="C152" t="s">
        <v>19</v>
      </c>
      <c r="D152" t="s">
        <v>20</v>
      </c>
      <c r="E152" t="s">
        <v>21</v>
      </c>
      <c r="F152" t="s">
        <v>22</v>
      </c>
      <c r="G152" t="s">
        <v>22</v>
      </c>
      <c r="H152">
        <v>99</v>
      </c>
      <c r="I152">
        <v>99</v>
      </c>
      <c r="J152">
        <v>99</v>
      </c>
      <c r="K152">
        <v>-999</v>
      </c>
      <c r="L152">
        <v>99</v>
      </c>
      <c r="M152">
        <v>99</v>
      </c>
      <c r="N152">
        <v>9999</v>
      </c>
      <c r="O152">
        <v>99</v>
      </c>
      <c r="P152">
        <v>-999</v>
      </c>
      <c r="Q152" s="9" t="s">
        <v>95</v>
      </c>
      <c r="R152" s="9" t="s">
        <v>27</v>
      </c>
      <c r="S152" s="9">
        <v>1</v>
      </c>
      <c r="T152" s="7">
        <f t="shared" si="18"/>
        <v>0.14285714285714285</v>
      </c>
      <c r="U152" s="7">
        <f t="shared" si="16"/>
        <v>-0.12072829143060811</v>
      </c>
      <c r="V152" s="9"/>
    </row>
    <row r="153" spans="1:26" x14ac:dyDescent="0.25">
      <c r="A153" s="5">
        <v>152</v>
      </c>
      <c r="B153" s="6">
        <v>40813</v>
      </c>
      <c r="C153" t="s">
        <v>19</v>
      </c>
      <c r="D153" t="s">
        <v>20</v>
      </c>
      <c r="E153" t="s">
        <v>21</v>
      </c>
      <c r="F153" t="s">
        <v>22</v>
      </c>
      <c r="G153" t="s">
        <v>22</v>
      </c>
      <c r="H153">
        <v>99</v>
      </c>
      <c r="I153">
        <v>99</v>
      </c>
      <c r="J153">
        <v>99</v>
      </c>
      <c r="K153">
        <v>-999</v>
      </c>
      <c r="L153">
        <v>99</v>
      </c>
      <c r="M153">
        <v>99</v>
      </c>
      <c r="N153">
        <v>9999</v>
      </c>
      <c r="O153">
        <v>99</v>
      </c>
      <c r="P153">
        <v>-999</v>
      </c>
      <c r="Q153" s="9" t="s">
        <v>95</v>
      </c>
      <c r="R153" s="9" t="s">
        <v>26</v>
      </c>
      <c r="S153" s="9">
        <v>1</v>
      </c>
      <c r="T153" s="7">
        <f t="shared" si="18"/>
        <v>0.14285714285714285</v>
      </c>
      <c r="U153" s="7">
        <f t="shared" si="16"/>
        <v>-0.12072829143060811</v>
      </c>
      <c r="V153" s="9"/>
    </row>
    <row r="154" spans="1:26" x14ac:dyDescent="0.25">
      <c r="A154" s="5">
        <v>153</v>
      </c>
      <c r="B154" s="6">
        <v>40813</v>
      </c>
      <c r="C154" t="s">
        <v>19</v>
      </c>
      <c r="D154" t="s">
        <v>20</v>
      </c>
      <c r="E154" t="s">
        <v>21</v>
      </c>
      <c r="F154" t="s">
        <v>22</v>
      </c>
      <c r="G154" t="s">
        <v>22</v>
      </c>
      <c r="H154">
        <v>99</v>
      </c>
      <c r="I154">
        <v>99</v>
      </c>
      <c r="J154">
        <v>99</v>
      </c>
      <c r="K154">
        <v>-999</v>
      </c>
      <c r="L154">
        <v>99</v>
      </c>
      <c r="M154">
        <v>99</v>
      </c>
      <c r="N154">
        <v>9999</v>
      </c>
      <c r="O154">
        <v>99</v>
      </c>
      <c r="P154">
        <v>-999</v>
      </c>
      <c r="Q154" s="9" t="s">
        <v>97</v>
      </c>
      <c r="R154" s="9" t="s">
        <v>29</v>
      </c>
      <c r="S154" s="7">
        <v>4</v>
      </c>
      <c r="T154" s="7">
        <f>S154/4</f>
        <v>1</v>
      </c>
      <c r="U154" s="7">
        <f t="shared" si="16"/>
        <v>0</v>
      </c>
      <c r="V154" s="9">
        <f>-(SUM(U154:U157))</f>
        <v>0.3010299956639812</v>
      </c>
      <c r="W154" s="5" t="s">
        <v>97</v>
      </c>
    </row>
    <row r="155" spans="1:26" x14ac:dyDescent="0.25">
      <c r="A155" s="5">
        <v>154</v>
      </c>
      <c r="B155" s="6">
        <v>40813</v>
      </c>
      <c r="C155" t="s">
        <v>19</v>
      </c>
      <c r="D155" t="s">
        <v>20</v>
      </c>
      <c r="E155" t="s">
        <v>21</v>
      </c>
      <c r="F155" t="s">
        <v>22</v>
      </c>
      <c r="G155" t="s">
        <v>22</v>
      </c>
      <c r="H155">
        <v>99</v>
      </c>
      <c r="I155">
        <v>99</v>
      </c>
      <c r="J155">
        <v>99</v>
      </c>
      <c r="K155">
        <v>-999</v>
      </c>
      <c r="L155">
        <v>99</v>
      </c>
      <c r="M155">
        <v>99</v>
      </c>
      <c r="N155">
        <v>9999</v>
      </c>
      <c r="O155">
        <v>99</v>
      </c>
      <c r="P155">
        <v>-999</v>
      </c>
      <c r="Q155" s="9" t="s">
        <v>97</v>
      </c>
      <c r="R155" s="9" t="s">
        <v>31</v>
      </c>
      <c r="S155" s="7">
        <v>4</v>
      </c>
      <c r="T155" s="7">
        <f>S155/4</f>
        <v>1</v>
      </c>
      <c r="U155" s="7">
        <f t="shared" si="16"/>
        <v>0</v>
      </c>
      <c r="V155" s="9"/>
    </row>
    <row r="156" spans="1:26" x14ac:dyDescent="0.25">
      <c r="A156" s="5">
        <v>155</v>
      </c>
      <c r="B156" s="6">
        <v>40813</v>
      </c>
      <c r="C156" t="s">
        <v>19</v>
      </c>
      <c r="D156" t="s">
        <v>20</v>
      </c>
      <c r="E156" t="s">
        <v>21</v>
      </c>
      <c r="F156" t="s">
        <v>22</v>
      </c>
      <c r="G156" t="s">
        <v>22</v>
      </c>
      <c r="H156">
        <v>99</v>
      </c>
      <c r="I156">
        <v>99</v>
      </c>
      <c r="J156">
        <v>99</v>
      </c>
      <c r="K156">
        <v>-999</v>
      </c>
      <c r="L156">
        <v>99</v>
      </c>
      <c r="M156">
        <v>99</v>
      </c>
      <c r="N156">
        <v>9999</v>
      </c>
      <c r="O156">
        <v>99</v>
      </c>
      <c r="P156">
        <v>-999</v>
      </c>
      <c r="Q156" s="9" t="s">
        <v>97</v>
      </c>
      <c r="R156" s="9" t="s">
        <v>28</v>
      </c>
      <c r="S156" s="7">
        <v>1</v>
      </c>
      <c r="T156" s="7">
        <f>S156/4</f>
        <v>0.25</v>
      </c>
      <c r="U156" s="7">
        <f t="shared" si="16"/>
        <v>-0.1505149978319906</v>
      </c>
      <c r="Y156" s="13"/>
      <c r="Z156" s="13"/>
    </row>
    <row r="157" spans="1:26" x14ac:dyDescent="0.25">
      <c r="A157" s="5">
        <v>156</v>
      </c>
      <c r="B157" s="6">
        <v>40813</v>
      </c>
      <c r="C157" t="s">
        <v>19</v>
      </c>
      <c r="D157" t="s">
        <v>20</v>
      </c>
      <c r="E157" t="s">
        <v>21</v>
      </c>
      <c r="F157" t="s">
        <v>22</v>
      </c>
      <c r="G157" t="s">
        <v>22</v>
      </c>
      <c r="H157">
        <v>99</v>
      </c>
      <c r="I157">
        <v>99</v>
      </c>
      <c r="J157">
        <v>99</v>
      </c>
      <c r="K157">
        <v>-999</v>
      </c>
      <c r="L157">
        <v>99</v>
      </c>
      <c r="M157">
        <v>99</v>
      </c>
      <c r="N157">
        <v>9999</v>
      </c>
      <c r="O157">
        <v>99</v>
      </c>
      <c r="P157">
        <v>-999</v>
      </c>
      <c r="Q157" s="9" t="s">
        <v>97</v>
      </c>
      <c r="R157" s="9" t="s">
        <v>49</v>
      </c>
      <c r="S157" s="7">
        <v>2</v>
      </c>
      <c r="T157" s="7">
        <f>S157/4</f>
        <v>0.5</v>
      </c>
      <c r="U157" s="7">
        <f t="shared" si="16"/>
        <v>-0.1505149978319906</v>
      </c>
      <c r="V157" s="9"/>
    </row>
    <row r="158" spans="1:26" x14ac:dyDescent="0.25">
      <c r="A158" s="5">
        <v>157</v>
      </c>
      <c r="B158" s="6">
        <v>40813</v>
      </c>
      <c r="C158" t="s">
        <v>19</v>
      </c>
      <c r="D158" t="s">
        <v>20</v>
      </c>
      <c r="E158" t="s">
        <v>21</v>
      </c>
      <c r="F158" t="s">
        <v>22</v>
      </c>
      <c r="G158" t="s">
        <v>22</v>
      </c>
      <c r="H158">
        <v>99</v>
      </c>
      <c r="I158">
        <v>99</v>
      </c>
      <c r="J158">
        <v>99</v>
      </c>
      <c r="K158">
        <v>-999</v>
      </c>
      <c r="L158">
        <v>99</v>
      </c>
      <c r="M158">
        <v>99</v>
      </c>
      <c r="N158">
        <v>9999</v>
      </c>
      <c r="O158">
        <v>99</v>
      </c>
      <c r="P158">
        <v>-999</v>
      </c>
      <c r="Q158" s="9" t="s">
        <v>98</v>
      </c>
      <c r="R158" s="9" t="s">
        <v>29</v>
      </c>
      <c r="S158" s="9">
        <v>5</v>
      </c>
      <c r="T158" s="7">
        <f>S158/9</f>
        <v>0.55555555555555558</v>
      </c>
      <c r="U158" s="7">
        <f t="shared" si="16"/>
        <v>-0.14181805839072559</v>
      </c>
      <c r="V158" s="9">
        <f>-(SUM(U158:U169))</f>
        <v>1.3169668313922587</v>
      </c>
      <c r="W158" s="5" t="s">
        <v>98</v>
      </c>
    </row>
    <row r="159" spans="1:26" x14ac:dyDescent="0.25">
      <c r="A159" s="5">
        <v>158</v>
      </c>
      <c r="B159" s="6">
        <v>40813</v>
      </c>
      <c r="C159" t="s">
        <v>19</v>
      </c>
      <c r="D159" t="s">
        <v>20</v>
      </c>
      <c r="E159" t="s">
        <v>21</v>
      </c>
      <c r="F159" t="s">
        <v>22</v>
      </c>
      <c r="G159" t="s">
        <v>22</v>
      </c>
      <c r="H159">
        <v>99</v>
      </c>
      <c r="I159">
        <v>99</v>
      </c>
      <c r="J159">
        <v>99</v>
      </c>
      <c r="K159">
        <v>-999</v>
      </c>
      <c r="L159">
        <v>99</v>
      </c>
      <c r="M159">
        <v>99</v>
      </c>
      <c r="N159">
        <v>9999</v>
      </c>
      <c r="O159">
        <v>99</v>
      </c>
      <c r="P159">
        <v>-999</v>
      </c>
      <c r="Q159" s="9" t="s">
        <v>98</v>
      </c>
      <c r="R159" s="9" t="s">
        <v>49</v>
      </c>
      <c r="S159" s="9">
        <v>4</v>
      </c>
      <c r="T159" s="7">
        <f t="shared" ref="T159:T166" si="19">S159/9</f>
        <v>0.44444444444444442</v>
      </c>
      <c r="U159" s="7">
        <f t="shared" si="16"/>
        <v>-0.15652556360505002</v>
      </c>
      <c r="V159" s="9"/>
    </row>
    <row r="160" spans="1:26" x14ac:dyDescent="0.25">
      <c r="A160" s="5">
        <v>159</v>
      </c>
      <c r="B160" s="6">
        <v>40813</v>
      </c>
      <c r="C160" t="s">
        <v>19</v>
      </c>
      <c r="D160" t="s">
        <v>20</v>
      </c>
      <c r="E160" t="s">
        <v>21</v>
      </c>
      <c r="F160" t="s">
        <v>22</v>
      </c>
      <c r="G160" t="s">
        <v>22</v>
      </c>
      <c r="H160">
        <v>99</v>
      </c>
      <c r="I160">
        <v>99</v>
      </c>
      <c r="J160">
        <v>99</v>
      </c>
      <c r="K160">
        <v>-999</v>
      </c>
      <c r="L160">
        <v>99</v>
      </c>
      <c r="M160">
        <v>99</v>
      </c>
      <c r="N160">
        <v>9999</v>
      </c>
      <c r="O160">
        <v>99</v>
      </c>
      <c r="P160">
        <v>-999</v>
      </c>
      <c r="Q160" s="9" t="s">
        <v>98</v>
      </c>
      <c r="R160" s="9" t="s">
        <v>28</v>
      </c>
      <c r="S160" s="9">
        <v>1</v>
      </c>
      <c r="T160" s="7">
        <f t="shared" si="19"/>
        <v>0.1111111111111111</v>
      </c>
      <c r="U160" s="7">
        <f t="shared" si="16"/>
        <v>-0.10602694549325831</v>
      </c>
      <c r="V160" s="9"/>
    </row>
    <row r="161" spans="1:23" x14ac:dyDescent="0.25">
      <c r="A161" s="5">
        <v>160</v>
      </c>
      <c r="B161" s="6">
        <v>40813</v>
      </c>
      <c r="C161" t="s">
        <v>19</v>
      </c>
      <c r="D161" t="s">
        <v>20</v>
      </c>
      <c r="E161" t="s">
        <v>21</v>
      </c>
      <c r="F161" t="s">
        <v>22</v>
      </c>
      <c r="G161" t="s">
        <v>22</v>
      </c>
      <c r="H161">
        <v>99</v>
      </c>
      <c r="I161">
        <v>99</v>
      </c>
      <c r="J161">
        <v>99</v>
      </c>
      <c r="K161">
        <v>-999</v>
      </c>
      <c r="L161">
        <v>99</v>
      </c>
      <c r="M161">
        <v>99</v>
      </c>
      <c r="N161">
        <v>9999</v>
      </c>
      <c r="O161">
        <v>99</v>
      </c>
      <c r="P161">
        <v>-999</v>
      </c>
      <c r="Q161" s="9" t="s">
        <v>98</v>
      </c>
      <c r="R161" s="9" t="s">
        <v>88</v>
      </c>
      <c r="S161" s="9">
        <v>1</v>
      </c>
      <c r="T161" s="7">
        <f t="shared" si="19"/>
        <v>0.1111111111111111</v>
      </c>
      <c r="U161" s="7">
        <f t="shared" si="16"/>
        <v>-0.10602694549325831</v>
      </c>
      <c r="V161" s="10"/>
    </row>
    <row r="162" spans="1:23" x14ac:dyDescent="0.25">
      <c r="A162" s="5">
        <v>161</v>
      </c>
      <c r="B162" s="6">
        <v>40813</v>
      </c>
      <c r="C162" t="s">
        <v>19</v>
      </c>
      <c r="D162" t="s">
        <v>20</v>
      </c>
      <c r="E162" t="s">
        <v>21</v>
      </c>
      <c r="F162" t="s">
        <v>22</v>
      </c>
      <c r="G162" t="s">
        <v>22</v>
      </c>
      <c r="H162">
        <v>99</v>
      </c>
      <c r="I162">
        <v>99</v>
      </c>
      <c r="J162">
        <v>99</v>
      </c>
      <c r="K162">
        <v>-999</v>
      </c>
      <c r="L162">
        <v>99</v>
      </c>
      <c r="M162">
        <v>99</v>
      </c>
      <c r="N162">
        <v>9999</v>
      </c>
      <c r="O162">
        <v>99</v>
      </c>
      <c r="P162">
        <v>-999</v>
      </c>
      <c r="Q162" s="9" t="s">
        <v>98</v>
      </c>
      <c r="R162" s="9" t="s">
        <v>78</v>
      </c>
      <c r="S162" s="9">
        <v>1</v>
      </c>
      <c r="T162" s="7">
        <f t="shared" si="19"/>
        <v>0.1111111111111111</v>
      </c>
      <c r="U162" s="7">
        <f t="shared" si="16"/>
        <v>-0.10602694549325831</v>
      </c>
    </row>
    <row r="163" spans="1:23" x14ac:dyDescent="0.25">
      <c r="A163" s="5">
        <v>162</v>
      </c>
      <c r="B163" s="6">
        <v>40813</v>
      </c>
      <c r="C163" t="s">
        <v>19</v>
      </c>
      <c r="D163" t="s">
        <v>20</v>
      </c>
      <c r="E163" t="s">
        <v>21</v>
      </c>
      <c r="F163" t="s">
        <v>22</v>
      </c>
      <c r="G163" t="s">
        <v>22</v>
      </c>
      <c r="H163">
        <v>99</v>
      </c>
      <c r="I163">
        <v>99</v>
      </c>
      <c r="J163">
        <v>99</v>
      </c>
      <c r="K163">
        <v>-999</v>
      </c>
      <c r="L163">
        <v>99</v>
      </c>
      <c r="M163">
        <v>99</v>
      </c>
      <c r="N163">
        <v>9999</v>
      </c>
      <c r="O163">
        <v>99</v>
      </c>
      <c r="P163">
        <v>-999</v>
      </c>
      <c r="Q163" s="9" t="s">
        <v>98</v>
      </c>
      <c r="R163" s="9" t="s">
        <v>99</v>
      </c>
      <c r="S163" s="9">
        <v>1</v>
      </c>
      <c r="T163" s="7">
        <f t="shared" si="19"/>
        <v>0.1111111111111111</v>
      </c>
      <c r="U163" s="7">
        <f t="shared" si="16"/>
        <v>-0.10602694549325831</v>
      </c>
      <c r="V163" s="9"/>
    </row>
    <row r="164" spans="1:23" x14ac:dyDescent="0.25">
      <c r="A164" s="5">
        <v>163</v>
      </c>
      <c r="B164" s="6">
        <v>40813</v>
      </c>
      <c r="C164" t="s">
        <v>19</v>
      </c>
      <c r="D164" t="s">
        <v>20</v>
      </c>
      <c r="E164" t="s">
        <v>21</v>
      </c>
      <c r="F164" t="s">
        <v>22</v>
      </c>
      <c r="G164" t="s">
        <v>22</v>
      </c>
      <c r="H164">
        <v>99</v>
      </c>
      <c r="I164">
        <v>99</v>
      </c>
      <c r="J164">
        <v>99</v>
      </c>
      <c r="K164">
        <v>-999</v>
      </c>
      <c r="L164">
        <v>99</v>
      </c>
      <c r="M164">
        <v>99</v>
      </c>
      <c r="N164">
        <v>9999</v>
      </c>
      <c r="O164">
        <v>99</v>
      </c>
      <c r="P164">
        <v>-999</v>
      </c>
      <c r="Q164" s="9" t="s">
        <v>98</v>
      </c>
      <c r="R164" s="9" t="s">
        <v>100</v>
      </c>
      <c r="S164" s="9">
        <v>1</v>
      </c>
      <c r="T164" s="7">
        <f t="shared" si="19"/>
        <v>0.1111111111111111</v>
      </c>
      <c r="U164" s="7">
        <f t="shared" si="16"/>
        <v>-0.10602694549325831</v>
      </c>
    </row>
    <row r="165" spans="1:23" x14ac:dyDescent="0.25">
      <c r="A165" s="5">
        <v>164</v>
      </c>
      <c r="B165" s="6">
        <v>40813</v>
      </c>
      <c r="C165" t="s">
        <v>19</v>
      </c>
      <c r="D165" t="s">
        <v>20</v>
      </c>
      <c r="E165" t="s">
        <v>21</v>
      </c>
      <c r="F165" t="s">
        <v>22</v>
      </c>
      <c r="G165" t="s">
        <v>22</v>
      </c>
      <c r="H165">
        <v>99</v>
      </c>
      <c r="I165">
        <v>99</v>
      </c>
      <c r="J165">
        <v>99</v>
      </c>
      <c r="K165">
        <v>-999</v>
      </c>
      <c r="L165">
        <v>99</v>
      </c>
      <c r="M165">
        <v>99</v>
      </c>
      <c r="N165">
        <v>9999</v>
      </c>
      <c r="O165">
        <v>99</v>
      </c>
      <c r="P165">
        <v>-999</v>
      </c>
      <c r="Q165" s="9" t="s">
        <v>98</v>
      </c>
      <c r="R165" s="9" t="s">
        <v>67</v>
      </c>
      <c r="S165" s="9">
        <v>1</v>
      </c>
      <c r="T165" s="7">
        <f t="shared" si="19"/>
        <v>0.1111111111111111</v>
      </c>
      <c r="U165" s="7">
        <f t="shared" si="16"/>
        <v>-0.10602694549325831</v>
      </c>
      <c r="V165" s="9"/>
    </row>
    <row r="166" spans="1:23" x14ac:dyDescent="0.25">
      <c r="A166" s="5">
        <v>165</v>
      </c>
      <c r="B166" s="6">
        <v>40813</v>
      </c>
      <c r="C166" t="s">
        <v>19</v>
      </c>
      <c r="D166" t="s">
        <v>20</v>
      </c>
      <c r="E166" t="s">
        <v>21</v>
      </c>
      <c r="F166" t="s">
        <v>22</v>
      </c>
      <c r="G166" t="s">
        <v>22</v>
      </c>
      <c r="H166">
        <v>99</v>
      </c>
      <c r="I166">
        <v>99</v>
      </c>
      <c r="J166">
        <v>99</v>
      </c>
      <c r="K166">
        <v>-999</v>
      </c>
      <c r="L166">
        <v>99</v>
      </c>
      <c r="M166">
        <v>99</v>
      </c>
      <c r="N166">
        <v>9999</v>
      </c>
      <c r="O166">
        <v>99</v>
      </c>
      <c r="P166">
        <v>-999</v>
      </c>
      <c r="Q166" s="9" t="s">
        <v>98</v>
      </c>
      <c r="R166" s="9" t="s">
        <v>75</v>
      </c>
      <c r="S166" s="9">
        <v>1</v>
      </c>
      <c r="T166" s="7">
        <f t="shared" si="19"/>
        <v>0.1111111111111111</v>
      </c>
      <c r="U166" s="7">
        <f t="shared" si="16"/>
        <v>-0.10602694549325831</v>
      </c>
    </row>
    <row r="167" spans="1:23" x14ac:dyDescent="0.25">
      <c r="A167" s="5">
        <v>166</v>
      </c>
      <c r="B167" s="6">
        <v>40813</v>
      </c>
      <c r="C167" t="s">
        <v>19</v>
      </c>
      <c r="D167" t="s">
        <v>20</v>
      </c>
      <c r="E167" t="s">
        <v>21</v>
      </c>
      <c r="F167" t="s">
        <v>22</v>
      </c>
      <c r="G167" t="s">
        <v>22</v>
      </c>
      <c r="H167">
        <v>99</v>
      </c>
      <c r="I167">
        <v>99</v>
      </c>
      <c r="J167">
        <v>99</v>
      </c>
      <c r="K167">
        <v>-999</v>
      </c>
      <c r="L167">
        <v>99</v>
      </c>
      <c r="M167">
        <v>99</v>
      </c>
      <c r="N167">
        <v>9999</v>
      </c>
      <c r="O167">
        <v>99</v>
      </c>
      <c r="P167">
        <v>-999</v>
      </c>
      <c r="Q167" s="9" t="s">
        <v>101</v>
      </c>
      <c r="R167" s="9" t="s">
        <v>29</v>
      </c>
      <c r="S167" s="7">
        <v>3</v>
      </c>
      <c r="T167" s="7">
        <f>S167/3</f>
        <v>1</v>
      </c>
      <c r="U167" s="7">
        <f t="shared" si="16"/>
        <v>0</v>
      </c>
      <c r="V167" s="9">
        <f>-(SUM(U167:U169))</f>
        <v>0.27643459094367495</v>
      </c>
      <c r="W167" s="5" t="s">
        <v>101</v>
      </c>
    </row>
    <row r="168" spans="1:23" x14ac:dyDescent="0.25">
      <c r="A168" s="5">
        <v>167</v>
      </c>
      <c r="B168" s="6">
        <v>40813</v>
      </c>
      <c r="C168" t="s">
        <v>19</v>
      </c>
      <c r="D168" t="s">
        <v>20</v>
      </c>
      <c r="E168" t="s">
        <v>21</v>
      </c>
      <c r="F168" t="s">
        <v>22</v>
      </c>
      <c r="G168" t="s">
        <v>22</v>
      </c>
      <c r="H168">
        <v>99</v>
      </c>
      <c r="I168">
        <v>99</v>
      </c>
      <c r="J168">
        <v>99</v>
      </c>
      <c r="K168">
        <v>-999</v>
      </c>
      <c r="L168">
        <v>99</v>
      </c>
      <c r="M168">
        <v>99</v>
      </c>
      <c r="N168">
        <v>9999</v>
      </c>
      <c r="O168">
        <v>99</v>
      </c>
      <c r="P168">
        <v>-999</v>
      </c>
      <c r="Q168" s="9" t="s">
        <v>101</v>
      </c>
      <c r="R168" s="9" t="s">
        <v>28</v>
      </c>
      <c r="S168" s="7">
        <v>2</v>
      </c>
      <c r="T168" s="7">
        <f>S168/3</f>
        <v>0.66666666666666663</v>
      </c>
      <c r="U168" s="7">
        <f t="shared" si="16"/>
        <v>-0.11739417270378751</v>
      </c>
      <c r="V168" s="9"/>
    </row>
    <row r="169" spans="1:23" x14ac:dyDescent="0.25">
      <c r="A169" s="5">
        <v>168</v>
      </c>
      <c r="B169" s="6">
        <v>40813</v>
      </c>
      <c r="C169" t="s">
        <v>19</v>
      </c>
      <c r="D169" t="s">
        <v>20</v>
      </c>
      <c r="E169" t="s">
        <v>21</v>
      </c>
      <c r="F169" t="s">
        <v>22</v>
      </c>
      <c r="G169" t="s">
        <v>22</v>
      </c>
      <c r="H169">
        <v>99</v>
      </c>
      <c r="I169">
        <v>99</v>
      </c>
      <c r="J169">
        <v>99</v>
      </c>
      <c r="K169">
        <v>-999</v>
      </c>
      <c r="L169">
        <v>99</v>
      </c>
      <c r="M169">
        <v>99</v>
      </c>
      <c r="N169">
        <v>9999</v>
      </c>
      <c r="O169">
        <v>99</v>
      </c>
      <c r="P169">
        <v>-999</v>
      </c>
      <c r="Q169" s="9" t="s">
        <v>101</v>
      </c>
      <c r="R169" s="9" t="s">
        <v>102</v>
      </c>
      <c r="S169" s="7">
        <v>1</v>
      </c>
      <c r="T169" s="7">
        <f>S169/3</f>
        <v>0.33333333333333331</v>
      </c>
      <c r="U169" s="7">
        <f t="shared" si="16"/>
        <v>-0.15904041823988746</v>
      </c>
    </row>
    <row r="170" spans="1:23" x14ac:dyDescent="0.25">
      <c r="A170" s="5">
        <v>169</v>
      </c>
      <c r="B170" s="6">
        <v>40813</v>
      </c>
      <c r="C170" t="s">
        <v>19</v>
      </c>
      <c r="D170" t="s">
        <v>20</v>
      </c>
      <c r="E170" t="s">
        <v>21</v>
      </c>
      <c r="F170" t="s">
        <v>22</v>
      </c>
      <c r="G170" t="s">
        <v>22</v>
      </c>
      <c r="H170">
        <v>99</v>
      </c>
      <c r="I170">
        <v>99</v>
      </c>
      <c r="J170">
        <v>99</v>
      </c>
      <c r="K170">
        <v>-999</v>
      </c>
      <c r="L170">
        <v>99</v>
      </c>
      <c r="M170">
        <v>99</v>
      </c>
      <c r="N170">
        <v>9999</v>
      </c>
      <c r="O170">
        <v>99</v>
      </c>
      <c r="P170">
        <v>-999</v>
      </c>
      <c r="Q170" s="9" t="s">
        <v>103</v>
      </c>
      <c r="R170" s="9" t="s">
        <v>49</v>
      </c>
      <c r="S170" s="9">
        <v>4</v>
      </c>
      <c r="T170" s="7">
        <f>S170/7</f>
        <v>0.5714285714285714</v>
      </c>
      <c r="U170" s="7">
        <f t="shared" si="16"/>
        <v>-0.13887888496359682</v>
      </c>
      <c r="V170" s="9">
        <f>-(SUM(U170:U176))</f>
        <v>0.8715990710222804</v>
      </c>
      <c r="W170" s="5" t="s">
        <v>103</v>
      </c>
    </row>
    <row r="171" spans="1:23" x14ac:dyDescent="0.25">
      <c r="A171" s="5">
        <v>170</v>
      </c>
      <c r="B171" s="6">
        <v>40813</v>
      </c>
      <c r="C171" t="s">
        <v>19</v>
      </c>
      <c r="D171" t="s">
        <v>20</v>
      </c>
      <c r="E171" t="s">
        <v>21</v>
      </c>
      <c r="F171" t="s">
        <v>22</v>
      </c>
      <c r="G171" t="s">
        <v>22</v>
      </c>
      <c r="H171">
        <v>99</v>
      </c>
      <c r="I171">
        <v>99</v>
      </c>
      <c r="J171">
        <v>99</v>
      </c>
      <c r="K171">
        <v>-999</v>
      </c>
      <c r="L171">
        <v>99</v>
      </c>
      <c r="M171">
        <v>99</v>
      </c>
      <c r="N171">
        <v>9999</v>
      </c>
      <c r="O171">
        <v>99</v>
      </c>
      <c r="P171">
        <v>-999</v>
      </c>
      <c r="Q171" s="9" t="s">
        <v>103</v>
      </c>
      <c r="R171" s="9" t="s">
        <v>88</v>
      </c>
      <c r="S171" s="9">
        <v>6</v>
      </c>
      <c r="T171" s="7">
        <f t="shared" ref="T171:T176" si="20">S171/7</f>
        <v>0.8571428571428571</v>
      </c>
      <c r="U171" s="7">
        <f t="shared" si="16"/>
        <v>-5.7382962540525613E-2</v>
      </c>
      <c r="V171" s="9"/>
    </row>
    <row r="172" spans="1:23" x14ac:dyDescent="0.25">
      <c r="A172" s="5">
        <v>171</v>
      </c>
      <c r="B172" s="6">
        <v>40813</v>
      </c>
      <c r="C172" t="s">
        <v>19</v>
      </c>
      <c r="D172" t="s">
        <v>20</v>
      </c>
      <c r="E172" t="s">
        <v>21</v>
      </c>
      <c r="F172" t="s">
        <v>22</v>
      </c>
      <c r="G172" t="s">
        <v>22</v>
      </c>
      <c r="H172">
        <v>99</v>
      </c>
      <c r="I172">
        <v>99</v>
      </c>
      <c r="J172">
        <v>99</v>
      </c>
      <c r="K172">
        <v>-999</v>
      </c>
      <c r="L172">
        <v>99</v>
      </c>
      <c r="M172">
        <v>99</v>
      </c>
      <c r="N172">
        <v>9999</v>
      </c>
      <c r="O172">
        <v>99</v>
      </c>
      <c r="P172">
        <v>-999</v>
      </c>
      <c r="Q172" s="9" t="s">
        <v>103</v>
      </c>
      <c r="R172" s="9" t="s">
        <v>83</v>
      </c>
      <c r="S172" s="9">
        <v>3</v>
      </c>
      <c r="T172" s="7">
        <f t="shared" si="20"/>
        <v>0.42857142857142855</v>
      </c>
      <c r="U172" s="7">
        <f t="shared" si="16"/>
        <v>-0.15770433655482619</v>
      </c>
      <c r="V172" s="9"/>
    </row>
    <row r="173" spans="1:23" x14ac:dyDescent="0.25">
      <c r="A173" s="5">
        <v>172</v>
      </c>
      <c r="B173" s="6">
        <v>40813</v>
      </c>
      <c r="C173" t="s">
        <v>19</v>
      </c>
      <c r="D173" t="s">
        <v>20</v>
      </c>
      <c r="E173" t="s">
        <v>21</v>
      </c>
      <c r="F173" t="s">
        <v>22</v>
      </c>
      <c r="G173" t="s">
        <v>22</v>
      </c>
      <c r="H173">
        <v>99</v>
      </c>
      <c r="I173">
        <v>99</v>
      </c>
      <c r="J173">
        <v>99</v>
      </c>
      <c r="K173">
        <v>-999</v>
      </c>
      <c r="L173">
        <v>99</v>
      </c>
      <c r="M173">
        <v>99</v>
      </c>
      <c r="N173">
        <v>9999</v>
      </c>
      <c r="O173">
        <v>99</v>
      </c>
      <c r="P173">
        <v>-999</v>
      </c>
      <c r="Q173" s="9" t="s">
        <v>103</v>
      </c>
      <c r="R173" s="9" t="s">
        <v>81</v>
      </c>
      <c r="S173" s="9">
        <v>2</v>
      </c>
      <c r="T173" s="7">
        <f t="shared" si="20"/>
        <v>0.2857142857142857</v>
      </c>
      <c r="U173" s="7">
        <f t="shared" si="16"/>
        <v>-0.15544801267150732</v>
      </c>
      <c r="V173" s="9"/>
    </row>
    <row r="174" spans="1:23" x14ac:dyDescent="0.25">
      <c r="A174" s="5">
        <v>173</v>
      </c>
      <c r="B174" s="6">
        <v>40813</v>
      </c>
      <c r="C174" t="s">
        <v>19</v>
      </c>
      <c r="D174" t="s">
        <v>20</v>
      </c>
      <c r="E174" t="s">
        <v>21</v>
      </c>
      <c r="F174" t="s">
        <v>22</v>
      </c>
      <c r="G174" t="s">
        <v>22</v>
      </c>
      <c r="H174">
        <v>99</v>
      </c>
      <c r="I174">
        <v>99</v>
      </c>
      <c r="J174">
        <v>99</v>
      </c>
      <c r="K174">
        <v>-999</v>
      </c>
      <c r="L174">
        <v>99</v>
      </c>
      <c r="M174">
        <v>99</v>
      </c>
      <c r="N174">
        <v>9999</v>
      </c>
      <c r="O174">
        <v>99</v>
      </c>
      <c r="P174">
        <v>-999</v>
      </c>
      <c r="Q174" s="9" t="s">
        <v>103</v>
      </c>
      <c r="R174" s="9" t="s">
        <v>60</v>
      </c>
      <c r="S174" s="9">
        <v>1</v>
      </c>
      <c r="T174" s="7">
        <f t="shared" si="20"/>
        <v>0.14285714285714285</v>
      </c>
      <c r="U174" s="7">
        <f t="shared" si="16"/>
        <v>-0.12072829143060811</v>
      </c>
      <c r="V174" s="9"/>
    </row>
    <row r="175" spans="1:23" x14ac:dyDescent="0.25">
      <c r="A175" s="5">
        <v>174</v>
      </c>
      <c r="B175" s="6">
        <v>40813</v>
      </c>
      <c r="C175" t="s">
        <v>19</v>
      </c>
      <c r="D175" t="s">
        <v>20</v>
      </c>
      <c r="E175" t="s">
        <v>21</v>
      </c>
      <c r="F175" t="s">
        <v>22</v>
      </c>
      <c r="G175" t="s">
        <v>22</v>
      </c>
      <c r="H175">
        <v>99</v>
      </c>
      <c r="I175">
        <v>99</v>
      </c>
      <c r="J175">
        <v>99</v>
      </c>
      <c r="K175">
        <v>-999</v>
      </c>
      <c r="L175">
        <v>99</v>
      </c>
      <c r="M175">
        <v>99</v>
      </c>
      <c r="N175">
        <v>9999</v>
      </c>
      <c r="O175">
        <v>99</v>
      </c>
      <c r="P175">
        <v>-999</v>
      </c>
      <c r="Q175" s="9" t="s">
        <v>103</v>
      </c>
      <c r="R175" s="9" t="s">
        <v>43</v>
      </c>
      <c r="S175" s="9">
        <v>1</v>
      </c>
      <c r="T175" s="7">
        <f t="shared" si="20"/>
        <v>0.14285714285714285</v>
      </c>
      <c r="U175" s="7">
        <f t="shared" si="16"/>
        <v>-0.12072829143060811</v>
      </c>
    </row>
    <row r="176" spans="1:23" x14ac:dyDescent="0.25">
      <c r="A176" s="5">
        <v>175</v>
      </c>
      <c r="B176" s="6">
        <v>40813</v>
      </c>
      <c r="C176" t="s">
        <v>19</v>
      </c>
      <c r="D176" t="s">
        <v>20</v>
      </c>
      <c r="E176" t="s">
        <v>21</v>
      </c>
      <c r="F176" t="s">
        <v>22</v>
      </c>
      <c r="G176" t="s">
        <v>22</v>
      </c>
      <c r="H176">
        <v>99</v>
      </c>
      <c r="I176">
        <v>99</v>
      </c>
      <c r="J176">
        <v>99</v>
      </c>
      <c r="K176">
        <v>-999</v>
      </c>
      <c r="L176">
        <v>99</v>
      </c>
      <c r="M176">
        <v>99</v>
      </c>
      <c r="N176">
        <v>9999</v>
      </c>
      <c r="O176">
        <v>99</v>
      </c>
      <c r="P176">
        <v>-999</v>
      </c>
      <c r="Q176" s="9" t="s">
        <v>103</v>
      </c>
      <c r="R176" s="9" t="s">
        <v>104</v>
      </c>
      <c r="S176" s="9">
        <v>1</v>
      </c>
      <c r="T176" s="7">
        <f t="shared" si="20"/>
        <v>0.14285714285714285</v>
      </c>
      <c r="U176" s="7">
        <f t="shared" si="16"/>
        <v>-0.12072829143060811</v>
      </c>
      <c r="V176" s="9"/>
    </row>
    <row r="177" spans="1:23" x14ac:dyDescent="0.25">
      <c r="A177" s="5">
        <v>176</v>
      </c>
      <c r="B177" s="6">
        <v>40813</v>
      </c>
      <c r="C177" t="s">
        <v>19</v>
      </c>
      <c r="D177" t="s">
        <v>20</v>
      </c>
      <c r="E177" t="s">
        <v>21</v>
      </c>
      <c r="F177" t="s">
        <v>22</v>
      </c>
      <c r="G177" t="s">
        <v>22</v>
      </c>
      <c r="H177">
        <v>99</v>
      </c>
      <c r="I177">
        <v>99</v>
      </c>
      <c r="J177">
        <v>99</v>
      </c>
      <c r="K177">
        <v>-999</v>
      </c>
      <c r="L177">
        <v>99</v>
      </c>
      <c r="M177">
        <v>99</v>
      </c>
      <c r="N177">
        <v>9999</v>
      </c>
      <c r="O177">
        <v>99</v>
      </c>
      <c r="P177">
        <v>-999</v>
      </c>
      <c r="Q177" s="9" t="s">
        <v>105</v>
      </c>
      <c r="R177" s="9" t="s">
        <v>65</v>
      </c>
      <c r="S177" s="7">
        <v>2</v>
      </c>
      <c r="T177" s="7">
        <f>S177/10</f>
        <v>0.2</v>
      </c>
      <c r="U177" s="7">
        <f t="shared" si="16"/>
        <v>-0.13979400086720375</v>
      </c>
      <c r="V177" s="9">
        <f>-(SUM(U177:U186))</f>
        <v>1.0571160121408525</v>
      </c>
      <c r="W177" s="5" t="s">
        <v>105</v>
      </c>
    </row>
    <row r="178" spans="1:23" x14ac:dyDescent="0.25">
      <c r="A178" s="5">
        <v>177</v>
      </c>
      <c r="B178" s="6">
        <v>40813</v>
      </c>
      <c r="C178" t="s">
        <v>19</v>
      </c>
      <c r="D178" t="s">
        <v>20</v>
      </c>
      <c r="E178" t="s">
        <v>21</v>
      </c>
      <c r="F178" t="s">
        <v>22</v>
      </c>
      <c r="G178" t="s">
        <v>22</v>
      </c>
      <c r="H178">
        <v>99</v>
      </c>
      <c r="I178">
        <v>99</v>
      </c>
      <c r="J178">
        <v>99</v>
      </c>
      <c r="K178">
        <v>-999</v>
      </c>
      <c r="L178">
        <v>99</v>
      </c>
      <c r="M178">
        <v>99</v>
      </c>
      <c r="N178">
        <v>9999</v>
      </c>
      <c r="O178">
        <v>99</v>
      </c>
      <c r="P178">
        <v>-999</v>
      </c>
      <c r="Q178" s="9" t="s">
        <v>105</v>
      </c>
      <c r="R178" s="9" t="s">
        <v>75</v>
      </c>
      <c r="S178" s="7">
        <v>1</v>
      </c>
      <c r="T178" s="7">
        <f t="shared" ref="T178:T186" si="21">S178/10</f>
        <v>0.1</v>
      </c>
      <c r="U178" s="7">
        <f t="shared" si="16"/>
        <v>-0.1</v>
      </c>
    </row>
    <row r="179" spans="1:23" x14ac:dyDescent="0.25">
      <c r="A179" s="5">
        <v>178</v>
      </c>
      <c r="B179" s="6">
        <v>40813</v>
      </c>
      <c r="C179" t="s">
        <v>19</v>
      </c>
      <c r="D179" t="s">
        <v>20</v>
      </c>
      <c r="E179" t="s">
        <v>21</v>
      </c>
      <c r="F179" t="s">
        <v>22</v>
      </c>
      <c r="G179" t="s">
        <v>22</v>
      </c>
      <c r="H179">
        <v>99</v>
      </c>
      <c r="I179">
        <v>99</v>
      </c>
      <c r="J179">
        <v>99</v>
      </c>
      <c r="K179">
        <v>-999</v>
      </c>
      <c r="L179">
        <v>99</v>
      </c>
      <c r="M179">
        <v>99</v>
      </c>
      <c r="N179">
        <v>9999</v>
      </c>
      <c r="O179">
        <v>99</v>
      </c>
      <c r="P179">
        <v>-999</v>
      </c>
      <c r="Q179" s="9" t="s">
        <v>105</v>
      </c>
      <c r="R179" s="9" t="s">
        <v>28</v>
      </c>
      <c r="S179" s="7">
        <v>8</v>
      </c>
      <c r="T179" s="7">
        <f t="shared" si="21"/>
        <v>0.8</v>
      </c>
      <c r="U179" s="7">
        <f t="shared" si="16"/>
        <v>-7.7528010406445122E-2</v>
      </c>
    </row>
    <row r="180" spans="1:23" x14ac:dyDescent="0.25">
      <c r="A180" s="5">
        <v>179</v>
      </c>
      <c r="B180" s="6">
        <v>40813</v>
      </c>
      <c r="C180" t="s">
        <v>19</v>
      </c>
      <c r="D180" t="s">
        <v>20</v>
      </c>
      <c r="E180" t="s">
        <v>21</v>
      </c>
      <c r="F180" t="s">
        <v>22</v>
      </c>
      <c r="G180" t="s">
        <v>22</v>
      </c>
      <c r="H180">
        <v>99</v>
      </c>
      <c r="I180">
        <v>99</v>
      </c>
      <c r="J180">
        <v>99</v>
      </c>
      <c r="K180">
        <v>-999</v>
      </c>
      <c r="L180">
        <v>99</v>
      </c>
      <c r="M180">
        <v>99</v>
      </c>
      <c r="N180">
        <v>9999</v>
      </c>
      <c r="O180">
        <v>99</v>
      </c>
      <c r="P180">
        <v>-999</v>
      </c>
      <c r="Q180" s="9" t="s">
        <v>105</v>
      </c>
      <c r="R180" s="9" t="s">
        <v>43</v>
      </c>
      <c r="S180" s="7">
        <v>1</v>
      </c>
      <c r="T180" s="7">
        <f t="shared" si="21"/>
        <v>0.1</v>
      </c>
      <c r="U180" s="7">
        <f t="shared" si="16"/>
        <v>-0.1</v>
      </c>
    </row>
    <row r="181" spans="1:23" x14ac:dyDescent="0.25">
      <c r="A181" s="5">
        <v>180</v>
      </c>
      <c r="B181" s="6">
        <v>40813</v>
      </c>
      <c r="C181" t="s">
        <v>19</v>
      </c>
      <c r="D181" t="s">
        <v>20</v>
      </c>
      <c r="E181" t="s">
        <v>21</v>
      </c>
      <c r="F181" t="s">
        <v>22</v>
      </c>
      <c r="G181" t="s">
        <v>22</v>
      </c>
      <c r="H181">
        <v>99</v>
      </c>
      <c r="I181">
        <v>99</v>
      </c>
      <c r="J181">
        <v>99</v>
      </c>
      <c r="K181">
        <v>-999</v>
      </c>
      <c r="L181">
        <v>99</v>
      </c>
      <c r="M181">
        <v>99</v>
      </c>
      <c r="N181">
        <v>9999</v>
      </c>
      <c r="O181">
        <v>99</v>
      </c>
      <c r="P181">
        <v>-999</v>
      </c>
      <c r="Q181" s="9" t="s">
        <v>105</v>
      </c>
      <c r="R181" s="9" t="s">
        <v>67</v>
      </c>
      <c r="S181" s="7">
        <v>1</v>
      </c>
      <c r="T181" s="7">
        <f t="shared" si="21"/>
        <v>0.1</v>
      </c>
      <c r="U181" s="7">
        <f t="shared" si="16"/>
        <v>-0.1</v>
      </c>
      <c r="V181" s="9"/>
    </row>
    <row r="182" spans="1:23" x14ac:dyDescent="0.25">
      <c r="A182" s="5">
        <v>181</v>
      </c>
      <c r="B182" s="6">
        <v>40813</v>
      </c>
      <c r="C182" t="s">
        <v>19</v>
      </c>
      <c r="D182" t="s">
        <v>20</v>
      </c>
      <c r="E182" t="s">
        <v>21</v>
      </c>
      <c r="F182" t="s">
        <v>22</v>
      </c>
      <c r="G182" t="s">
        <v>22</v>
      </c>
      <c r="H182">
        <v>99</v>
      </c>
      <c r="I182">
        <v>99</v>
      </c>
      <c r="J182">
        <v>99</v>
      </c>
      <c r="K182">
        <v>-999</v>
      </c>
      <c r="L182">
        <v>99</v>
      </c>
      <c r="M182">
        <v>99</v>
      </c>
      <c r="N182">
        <v>9999</v>
      </c>
      <c r="O182">
        <v>99</v>
      </c>
      <c r="P182">
        <v>-999</v>
      </c>
      <c r="Q182" s="9" t="s">
        <v>105</v>
      </c>
      <c r="R182" s="9" t="s">
        <v>35</v>
      </c>
      <c r="S182" s="7">
        <v>2</v>
      </c>
      <c r="T182" s="7">
        <f t="shared" si="21"/>
        <v>0.2</v>
      </c>
      <c r="U182" s="7">
        <f t="shared" si="16"/>
        <v>-0.13979400086720375</v>
      </c>
      <c r="V182" s="9"/>
    </row>
    <row r="183" spans="1:23" x14ac:dyDescent="0.25">
      <c r="A183" s="5">
        <v>182</v>
      </c>
      <c r="B183" s="6">
        <v>40813</v>
      </c>
      <c r="C183" t="s">
        <v>19</v>
      </c>
      <c r="D183" t="s">
        <v>20</v>
      </c>
      <c r="E183" t="s">
        <v>21</v>
      </c>
      <c r="F183" t="s">
        <v>22</v>
      </c>
      <c r="G183" t="s">
        <v>22</v>
      </c>
      <c r="H183">
        <v>99</v>
      </c>
      <c r="I183">
        <v>99</v>
      </c>
      <c r="J183">
        <v>99</v>
      </c>
      <c r="K183">
        <v>-999</v>
      </c>
      <c r="L183">
        <v>99</v>
      </c>
      <c r="M183">
        <v>99</v>
      </c>
      <c r="N183">
        <v>9999</v>
      </c>
      <c r="O183">
        <v>99</v>
      </c>
      <c r="P183">
        <v>-999</v>
      </c>
      <c r="Q183" s="9" t="s">
        <v>105</v>
      </c>
      <c r="R183" s="9" t="s">
        <v>104</v>
      </c>
      <c r="S183" s="7">
        <v>1</v>
      </c>
      <c r="T183" s="7">
        <f t="shared" si="21"/>
        <v>0.1</v>
      </c>
      <c r="U183" s="7">
        <f t="shared" si="16"/>
        <v>-0.1</v>
      </c>
      <c r="V183" s="9"/>
    </row>
    <row r="184" spans="1:23" x14ac:dyDescent="0.25">
      <c r="A184" s="5">
        <v>183</v>
      </c>
      <c r="B184" s="6">
        <v>40813</v>
      </c>
      <c r="C184" t="s">
        <v>19</v>
      </c>
      <c r="D184" t="s">
        <v>20</v>
      </c>
      <c r="E184" t="s">
        <v>21</v>
      </c>
      <c r="F184" t="s">
        <v>22</v>
      </c>
      <c r="G184" t="s">
        <v>22</v>
      </c>
      <c r="H184">
        <v>99</v>
      </c>
      <c r="I184">
        <v>99</v>
      </c>
      <c r="J184">
        <v>99</v>
      </c>
      <c r="K184">
        <v>-999</v>
      </c>
      <c r="L184">
        <v>99</v>
      </c>
      <c r="M184">
        <v>99</v>
      </c>
      <c r="N184">
        <v>9999</v>
      </c>
      <c r="O184">
        <v>99</v>
      </c>
      <c r="P184">
        <v>-999</v>
      </c>
      <c r="Q184" s="9" t="s">
        <v>105</v>
      </c>
      <c r="R184" s="9" t="s">
        <v>106</v>
      </c>
      <c r="S184" s="7">
        <v>1</v>
      </c>
      <c r="T184" s="7">
        <f t="shared" si="21"/>
        <v>0.1</v>
      </c>
      <c r="U184" s="7">
        <f t="shared" si="16"/>
        <v>-0.1</v>
      </c>
      <c r="V184" s="9"/>
    </row>
    <row r="185" spans="1:23" x14ac:dyDescent="0.25">
      <c r="A185" s="5">
        <v>184</v>
      </c>
      <c r="B185" s="6">
        <v>40813</v>
      </c>
      <c r="C185" t="s">
        <v>19</v>
      </c>
      <c r="D185" t="s">
        <v>20</v>
      </c>
      <c r="E185" t="s">
        <v>21</v>
      </c>
      <c r="F185" t="s">
        <v>22</v>
      </c>
      <c r="G185" t="s">
        <v>22</v>
      </c>
      <c r="H185">
        <v>99</v>
      </c>
      <c r="I185">
        <v>99</v>
      </c>
      <c r="J185">
        <v>99</v>
      </c>
      <c r="K185">
        <v>-999</v>
      </c>
      <c r="L185">
        <v>99</v>
      </c>
      <c r="M185">
        <v>99</v>
      </c>
      <c r="N185">
        <v>9999</v>
      </c>
      <c r="O185">
        <v>99</v>
      </c>
      <c r="P185">
        <v>-999</v>
      </c>
      <c r="Q185" s="9" t="s">
        <v>105</v>
      </c>
      <c r="R185" s="9" t="s">
        <v>26</v>
      </c>
      <c r="S185" s="7">
        <v>1</v>
      </c>
      <c r="T185" s="7">
        <f t="shared" si="21"/>
        <v>0.1</v>
      </c>
      <c r="U185" s="7">
        <f t="shared" si="16"/>
        <v>-0.1</v>
      </c>
      <c r="V185" s="9"/>
    </row>
    <row r="186" spans="1:23" x14ac:dyDescent="0.25">
      <c r="A186" s="5">
        <v>185</v>
      </c>
      <c r="B186" s="6">
        <v>40813</v>
      </c>
      <c r="C186" t="s">
        <v>19</v>
      </c>
      <c r="D186" t="s">
        <v>20</v>
      </c>
      <c r="E186" t="s">
        <v>21</v>
      </c>
      <c r="F186" t="s">
        <v>22</v>
      </c>
      <c r="G186" t="s">
        <v>22</v>
      </c>
      <c r="H186">
        <v>99</v>
      </c>
      <c r="I186">
        <v>99</v>
      </c>
      <c r="J186">
        <v>99</v>
      </c>
      <c r="K186">
        <v>-999</v>
      </c>
      <c r="L186">
        <v>99</v>
      </c>
      <c r="M186">
        <v>99</v>
      </c>
      <c r="N186">
        <v>9999</v>
      </c>
      <c r="O186">
        <v>99</v>
      </c>
      <c r="P186">
        <v>-999</v>
      </c>
      <c r="Q186" s="9" t="s">
        <v>105</v>
      </c>
      <c r="R186" s="9" t="s">
        <v>49</v>
      </c>
      <c r="S186" s="7">
        <v>1</v>
      </c>
      <c r="T186" s="7">
        <f t="shared" si="21"/>
        <v>0.1</v>
      </c>
      <c r="U186" s="7">
        <f t="shared" si="16"/>
        <v>-0.1</v>
      </c>
    </row>
    <row r="187" spans="1:23" x14ac:dyDescent="0.25">
      <c r="A187" s="5">
        <v>186</v>
      </c>
      <c r="B187" s="6">
        <v>40813</v>
      </c>
      <c r="C187" t="s">
        <v>19</v>
      </c>
      <c r="D187" t="s">
        <v>20</v>
      </c>
      <c r="E187" t="s">
        <v>21</v>
      </c>
      <c r="F187" t="s">
        <v>22</v>
      </c>
      <c r="G187" t="s">
        <v>22</v>
      </c>
      <c r="H187">
        <v>99</v>
      </c>
      <c r="I187">
        <v>99</v>
      </c>
      <c r="J187">
        <v>99</v>
      </c>
      <c r="K187">
        <v>-999</v>
      </c>
      <c r="L187">
        <v>99</v>
      </c>
      <c r="M187">
        <v>99</v>
      </c>
      <c r="N187">
        <v>9999</v>
      </c>
      <c r="O187">
        <v>99</v>
      </c>
      <c r="P187">
        <v>-999</v>
      </c>
      <c r="Q187" s="7" t="s">
        <v>107</v>
      </c>
      <c r="R187" s="9" t="s">
        <v>28</v>
      </c>
      <c r="S187" s="9">
        <v>3</v>
      </c>
      <c r="T187" s="7">
        <f>S187/9</f>
        <v>0.33333333333333331</v>
      </c>
      <c r="U187" s="7">
        <f t="shared" si="16"/>
        <v>-0.15904041823988746</v>
      </c>
      <c r="V187" s="9">
        <f>-(SUM(U187:U195))</f>
        <v>1.1718084949977379</v>
      </c>
      <c r="W187" s="5" t="s">
        <v>107</v>
      </c>
    </row>
    <row r="188" spans="1:23" x14ac:dyDescent="0.25">
      <c r="A188" s="5">
        <v>187</v>
      </c>
      <c r="B188" s="6">
        <v>40813</v>
      </c>
      <c r="C188" t="s">
        <v>19</v>
      </c>
      <c r="D188" t="s">
        <v>20</v>
      </c>
      <c r="E188" t="s">
        <v>21</v>
      </c>
      <c r="F188" t="s">
        <v>22</v>
      </c>
      <c r="G188" t="s">
        <v>22</v>
      </c>
      <c r="H188">
        <v>99</v>
      </c>
      <c r="I188">
        <v>99</v>
      </c>
      <c r="J188">
        <v>99</v>
      </c>
      <c r="K188">
        <v>-999</v>
      </c>
      <c r="L188">
        <v>99</v>
      </c>
      <c r="M188">
        <v>99</v>
      </c>
      <c r="N188">
        <v>9999</v>
      </c>
      <c r="O188">
        <v>99</v>
      </c>
      <c r="P188">
        <v>-999</v>
      </c>
      <c r="Q188" s="7" t="s">
        <v>107</v>
      </c>
      <c r="R188" s="9" t="s">
        <v>35</v>
      </c>
      <c r="S188" s="9">
        <v>1</v>
      </c>
      <c r="T188" s="7">
        <f t="shared" ref="T188:T204" si="22">S188/9</f>
        <v>0.1111111111111111</v>
      </c>
      <c r="U188" s="7">
        <f t="shared" si="16"/>
        <v>-0.10602694549325831</v>
      </c>
      <c r="V188" s="9"/>
    </row>
    <row r="189" spans="1:23" x14ac:dyDescent="0.25">
      <c r="A189" s="5">
        <v>188</v>
      </c>
      <c r="B189" s="6">
        <v>40813</v>
      </c>
      <c r="C189" t="s">
        <v>19</v>
      </c>
      <c r="D189" t="s">
        <v>20</v>
      </c>
      <c r="E189" t="s">
        <v>21</v>
      </c>
      <c r="F189" t="s">
        <v>22</v>
      </c>
      <c r="G189" t="s">
        <v>22</v>
      </c>
      <c r="H189">
        <v>99</v>
      </c>
      <c r="I189">
        <v>99</v>
      </c>
      <c r="J189">
        <v>99</v>
      </c>
      <c r="K189">
        <v>-999</v>
      </c>
      <c r="L189">
        <v>99</v>
      </c>
      <c r="M189">
        <v>99</v>
      </c>
      <c r="N189">
        <v>9999</v>
      </c>
      <c r="O189">
        <v>99</v>
      </c>
      <c r="P189">
        <v>-999</v>
      </c>
      <c r="Q189" s="7" t="s">
        <v>107</v>
      </c>
      <c r="R189" s="9" t="s">
        <v>33</v>
      </c>
      <c r="S189" s="9">
        <v>2</v>
      </c>
      <c r="T189" s="7">
        <f t="shared" si="22"/>
        <v>0.22222222222222221</v>
      </c>
      <c r="U189" s="7">
        <f t="shared" si="16"/>
        <v>-0.14515833639452083</v>
      </c>
      <c r="V189" s="9"/>
    </row>
    <row r="190" spans="1:23" x14ac:dyDescent="0.25">
      <c r="A190" s="5">
        <v>189</v>
      </c>
      <c r="B190" s="6">
        <v>40813</v>
      </c>
      <c r="C190" t="s">
        <v>19</v>
      </c>
      <c r="D190" t="s">
        <v>20</v>
      </c>
      <c r="E190" t="s">
        <v>21</v>
      </c>
      <c r="F190" t="s">
        <v>22</v>
      </c>
      <c r="G190" t="s">
        <v>22</v>
      </c>
      <c r="H190">
        <v>99</v>
      </c>
      <c r="I190">
        <v>99</v>
      </c>
      <c r="J190">
        <v>99</v>
      </c>
      <c r="K190">
        <v>-999</v>
      </c>
      <c r="L190">
        <v>99</v>
      </c>
      <c r="M190">
        <v>99</v>
      </c>
      <c r="N190">
        <v>9999</v>
      </c>
      <c r="O190">
        <v>99</v>
      </c>
      <c r="P190">
        <v>-999</v>
      </c>
      <c r="Q190" s="7" t="s">
        <v>107</v>
      </c>
      <c r="R190" s="9" t="s">
        <v>58</v>
      </c>
      <c r="S190" s="9">
        <v>5</v>
      </c>
      <c r="T190" s="7">
        <f t="shared" si="22"/>
        <v>0.55555555555555558</v>
      </c>
      <c r="U190" s="7">
        <f t="shared" si="16"/>
        <v>-0.14181805839072559</v>
      </c>
    </row>
    <row r="191" spans="1:23" x14ac:dyDescent="0.25">
      <c r="A191" s="5">
        <v>190</v>
      </c>
      <c r="B191" s="6">
        <v>40813</v>
      </c>
      <c r="C191" t="s">
        <v>19</v>
      </c>
      <c r="D191" t="s">
        <v>20</v>
      </c>
      <c r="E191" t="s">
        <v>21</v>
      </c>
      <c r="F191" t="s">
        <v>22</v>
      </c>
      <c r="G191" t="s">
        <v>22</v>
      </c>
      <c r="H191">
        <v>99</v>
      </c>
      <c r="I191">
        <v>99</v>
      </c>
      <c r="J191">
        <v>99</v>
      </c>
      <c r="K191">
        <v>-999</v>
      </c>
      <c r="L191">
        <v>99</v>
      </c>
      <c r="M191">
        <v>99</v>
      </c>
      <c r="N191">
        <v>9999</v>
      </c>
      <c r="O191">
        <v>99</v>
      </c>
      <c r="P191">
        <v>-999</v>
      </c>
      <c r="Q191" s="7" t="s">
        <v>107</v>
      </c>
      <c r="R191" s="9" t="s">
        <v>108</v>
      </c>
      <c r="S191" s="9">
        <v>1</v>
      </c>
      <c r="T191" s="7">
        <f t="shared" si="22"/>
        <v>0.1111111111111111</v>
      </c>
      <c r="U191" s="7">
        <f t="shared" si="16"/>
        <v>-0.10602694549325831</v>
      </c>
    </row>
    <row r="192" spans="1:23" x14ac:dyDescent="0.25">
      <c r="A192" s="5">
        <v>191</v>
      </c>
      <c r="B192" s="6">
        <v>40813</v>
      </c>
      <c r="C192" t="s">
        <v>19</v>
      </c>
      <c r="D192" t="s">
        <v>20</v>
      </c>
      <c r="E192" t="s">
        <v>21</v>
      </c>
      <c r="F192" t="s">
        <v>22</v>
      </c>
      <c r="G192" t="s">
        <v>22</v>
      </c>
      <c r="H192">
        <v>99</v>
      </c>
      <c r="I192">
        <v>99</v>
      </c>
      <c r="J192">
        <v>99</v>
      </c>
      <c r="K192">
        <v>-999</v>
      </c>
      <c r="L192">
        <v>99</v>
      </c>
      <c r="M192">
        <v>99</v>
      </c>
      <c r="N192">
        <v>9999</v>
      </c>
      <c r="O192">
        <v>99</v>
      </c>
      <c r="P192">
        <v>-999</v>
      </c>
      <c r="Q192" s="7" t="s">
        <v>107</v>
      </c>
      <c r="R192" s="9" t="s">
        <v>109</v>
      </c>
      <c r="S192" s="9">
        <v>1</v>
      </c>
      <c r="T192" s="7">
        <f t="shared" si="22"/>
        <v>0.1111111111111111</v>
      </c>
      <c r="U192" s="7">
        <f t="shared" si="16"/>
        <v>-0.10602694549325831</v>
      </c>
      <c r="V192" s="9"/>
    </row>
    <row r="193" spans="1:23" x14ac:dyDescent="0.25">
      <c r="A193" s="5">
        <v>192</v>
      </c>
      <c r="B193" s="6">
        <v>40813</v>
      </c>
      <c r="C193" t="s">
        <v>19</v>
      </c>
      <c r="D193" t="s">
        <v>20</v>
      </c>
      <c r="E193" t="s">
        <v>21</v>
      </c>
      <c r="F193" t="s">
        <v>22</v>
      </c>
      <c r="G193" t="s">
        <v>22</v>
      </c>
      <c r="H193">
        <v>99</v>
      </c>
      <c r="I193">
        <v>99</v>
      </c>
      <c r="J193">
        <v>99</v>
      </c>
      <c r="K193">
        <v>-999</v>
      </c>
      <c r="L193">
        <v>99</v>
      </c>
      <c r="M193">
        <v>99</v>
      </c>
      <c r="N193">
        <v>9999</v>
      </c>
      <c r="O193">
        <v>99</v>
      </c>
      <c r="P193">
        <v>-999</v>
      </c>
      <c r="Q193" s="7" t="s">
        <v>107</v>
      </c>
      <c r="R193" s="9" t="s">
        <v>53</v>
      </c>
      <c r="S193" s="9">
        <v>2</v>
      </c>
      <c r="T193" s="7">
        <f t="shared" si="22"/>
        <v>0.22222222222222221</v>
      </c>
      <c r="U193" s="7">
        <f t="shared" si="16"/>
        <v>-0.14515833639452083</v>
      </c>
    </row>
    <row r="194" spans="1:23" x14ac:dyDescent="0.25">
      <c r="A194" s="5">
        <v>193</v>
      </c>
      <c r="B194" s="6">
        <v>40813</v>
      </c>
      <c r="C194" t="s">
        <v>19</v>
      </c>
      <c r="D194" t="s">
        <v>20</v>
      </c>
      <c r="E194" t="s">
        <v>21</v>
      </c>
      <c r="F194" t="s">
        <v>22</v>
      </c>
      <c r="G194" t="s">
        <v>22</v>
      </c>
      <c r="H194">
        <v>99</v>
      </c>
      <c r="I194">
        <v>99</v>
      </c>
      <c r="J194">
        <v>99</v>
      </c>
      <c r="K194">
        <v>-999</v>
      </c>
      <c r="L194">
        <v>99</v>
      </c>
      <c r="M194">
        <v>99</v>
      </c>
      <c r="N194">
        <v>9999</v>
      </c>
      <c r="O194">
        <v>99</v>
      </c>
      <c r="P194">
        <v>-999</v>
      </c>
      <c r="Q194" s="7" t="s">
        <v>107</v>
      </c>
      <c r="R194" s="9" t="s">
        <v>46</v>
      </c>
      <c r="S194" s="9">
        <v>4</v>
      </c>
      <c r="T194" s="7">
        <f t="shared" si="22"/>
        <v>0.44444444444444442</v>
      </c>
      <c r="U194" s="7">
        <f t="shared" si="16"/>
        <v>-0.15652556360505002</v>
      </c>
      <c r="V194" s="9"/>
    </row>
    <row r="195" spans="1:23" x14ac:dyDescent="0.25">
      <c r="A195" s="5">
        <v>194</v>
      </c>
      <c r="B195" s="6">
        <v>40813</v>
      </c>
      <c r="C195" t="s">
        <v>19</v>
      </c>
      <c r="D195" t="s">
        <v>20</v>
      </c>
      <c r="E195" t="s">
        <v>21</v>
      </c>
      <c r="F195" t="s">
        <v>22</v>
      </c>
      <c r="G195" t="s">
        <v>22</v>
      </c>
      <c r="H195">
        <v>99</v>
      </c>
      <c r="I195">
        <v>99</v>
      </c>
      <c r="J195">
        <v>99</v>
      </c>
      <c r="K195">
        <v>-999</v>
      </c>
      <c r="L195">
        <v>99</v>
      </c>
      <c r="M195">
        <v>99</v>
      </c>
      <c r="N195">
        <v>9999</v>
      </c>
      <c r="O195">
        <v>99</v>
      </c>
      <c r="P195">
        <v>-999</v>
      </c>
      <c r="Q195" s="7" t="s">
        <v>107</v>
      </c>
      <c r="R195" s="9" t="s">
        <v>64</v>
      </c>
      <c r="S195" s="9">
        <v>1</v>
      </c>
      <c r="T195" s="7">
        <f t="shared" si="22"/>
        <v>0.1111111111111111</v>
      </c>
      <c r="U195" s="7">
        <f t="shared" ref="U195:U258" si="23">((LOG10(T195))*T195)</f>
        <v>-0.10602694549325831</v>
      </c>
      <c r="V195" s="9"/>
    </row>
    <row r="196" spans="1:23" x14ac:dyDescent="0.25">
      <c r="A196" s="5">
        <v>195</v>
      </c>
      <c r="B196" s="6">
        <v>40813</v>
      </c>
      <c r="C196" t="s">
        <v>19</v>
      </c>
      <c r="D196" t="s">
        <v>20</v>
      </c>
      <c r="E196" t="s">
        <v>21</v>
      </c>
      <c r="F196" t="s">
        <v>22</v>
      </c>
      <c r="G196" t="s">
        <v>22</v>
      </c>
      <c r="H196">
        <v>99</v>
      </c>
      <c r="I196">
        <v>99</v>
      </c>
      <c r="J196">
        <v>99</v>
      </c>
      <c r="K196">
        <v>-999</v>
      </c>
      <c r="L196">
        <v>99</v>
      </c>
      <c r="M196">
        <v>99</v>
      </c>
      <c r="N196">
        <v>9999</v>
      </c>
      <c r="O196">
        <v>99</v>
      </c>
      <c r="P196">
        <v>-999</v>
      </c>
      <c r="Q196" s="9" t="s">
        <v>110</v>
      </c>
      <c r="R196" s="9" t="s">
        <v>40</v>
      </c>
      <c r="S196" s="7">
        <v>1</v>
      </c>
      <c r="T196" s="7">
        <f t="shared" si="22"/>
        <v>0.1111111111111111</v>
      </c>
      <c r="U196" s="7">
        <f t="shared" si="23"/>
        <v>-0.10602694549325831</v>
      </c>
      <c r="V196" s="9">
        <f>-(SUM(U196:U204))</f>
        <v>1.0463873730872164</v>
      </c>
      <c r="W196" s="5" t="s">
        <v>110</v>
      </c>
    </row>
    <row r="197" spans="1:23" x14ac:dyDescent="0.25">
      <c r="A197" s="5">
        <v>196</v>
      </c>
      <c r="B197" s="6">
        <v>40813</v>
      </c>
      <c r="C197" t="s">
        <v>19</v>
      </c>
      <c r="D197" t="s">
        <v>20</v>
      </c>
      <c r="E197" t="s">
        <v>21</v>
      </c>
      <c r="F197" t="s">
        <v>22</v>
      </c>
      <c r="G197" t="s">
        <v>22</v>
      </c>
      <c r="H197">
        <v>99</v>
      </c>
      <c r="I197">
        <v>99</v>
      </c>
      <c r="J197">
        <v>99</v>
      </c>
      <c r="K197">
        <v>-999</v>
      </c>
      <c r="L197">
        <v>99</v>
      </c>
      <c r="M197">
        <v>99</v>
      </c>
      <c r="N197">
        <v>9999</v>
      </c>
      <c r="O197">
        <v>99</v>
      </c>
      <c r="P197">
        <v>-999</v>
      </c>
      <c r="Q197" s="9" t="s">
        <v>110</v>
      </c>
      <c r="R197" s="9" t="s">
        <v>81</v>
      </c>
      <c r="S197" s="7">
        <v>1</v>
      </c>
      <c r="T197" s="7">
        <f t="shared" si="22"/>
        <v>0.1111111111111111</v>
      </c>
      <c r="U197" s="7">
        <f t="shared" si="23"/>
        <v>-0.10602694549325831</v>
      </c>
      <c r="V197" s="9"/>
    </row>
    <row r="198" spans="1:23" x14ac:dyDescent="0.25">
      <c r="A198" s="5">
        <v>197</v>
      </c>
      <c r="B198" s="6">
        <v>40813</v>
      </c>
      <c r="C198" t="s">
        <v>19</v>
      </c>
      <c r="D198" t="s">
        <v>20</v>
      </c>
      <c r="E198" t="s">
        <v>21</v>
      </c>
      <c r="F198" t="s">
        <v>22</v>
      </c>
      <c r="G198" t="s">
        <v>22</v>
      </c>
      <c r="H198">
        <v>99</v>
      </c>
      <c r="I198">
        <v>99</v>
      </c>
      <c r="J198">
        <v>99</v>
      </c>
      <c r="K198">
        <v>-999</v>
      </c>
      <c r="L198">
        <v>99</v>
      </c>
      <c r="M198">
        <v>99</v>
      </c>
      <c r="N198">
        <v>9999</v>
      </c>
      <c r="O198">
        <v>99</v>
      </c>
      <c r="P198">
        <v>-999</v>
      </c>
      <c r="Q198" s="9" t="s">
        <v>110</v>
      </c>
      <c r="R198" s="9" t="s">
        <v>29</v>
      </c>
      <c r="S198" s="7">
        <v>2</v>
      </c>
      <c r="T198" s="7">
        <f t="shared" si="22"/>
        <v>0.22222222222222221</v>
      </c>
      <c r="U198" s="7">
        <f t="shared" si="23"/>
        <v>-0.14515833639452083</v>
      </c>
      <c r="V198" s="9"/>
    </row>
    <row r="199" spans="1:23" x14ac:dyDescent="0.25">
      <c r="A199" s="5">
        <v>198</v>
      </c>
      <c r="B199" s="6">
        <v>40813</v>
      </c>
      <c r="C199" t="s">
        <v>19</v>
      </c>
      <c r="D199" t="s">
        <v>20</v>
      </c>
      <c r="E199" t="s">
        <v>21</v>
      </c>
      <c r="F199" t="s">
        <v>22</v>
      </c>
      <c r="G199" t="s">
        <v>22</v>
      </c>
      <c r="H199">
        <v>99</v>
      </c>
      <c r="I199">
        <v>99</v>
      </c>
      <c r="J199">
        <v>99</v>
      </c>
      <c r="K199">
        <v>-999</v>
      </c>
      <c r="L199">
        <v>99</v>
      </c>
      <c r="M199">
        <v>99</v>
      </c>
      <c r="N199">
        <v>9999</v>
      </c>
      <c r="O199">
        <v>99</v>
      </c>
      <c r="P199">
        <v>-999</v>
      </c>
      <c r="Q199" s="9" t="s">
        <v>110</v>
      </c>
      <c r="R199" s="9" t="s">
        <v>76</v>
      </c>
      <c r="S199" s="7">
        <v>1</v>
      </c>
      <c r="T199" s="7">
        <f t="shared" si="22"/>
        <v>0.1111111111111111</v>
      </c>
      <c r="U199" s="7">
        <f t="shared" si="23"/>
        <v>-0.10602694549325831</v>
      </c>
      <c r="V199" s="9"/>
    </row>
    <row r="200" spans="1:23" x14ac:dyDescent="0.25">
      <c r="A200" s="5">
        <v>199</v>
      </c>
      <c r="B200" s="6">
        <v>40813</v>
      </c>
      <c r="C200" t="s">
        <v>19</v>
      </c>
      <c r="D200" t="s">
        <v>20</v>
      </c>
      <c r="E200" t="s">
        <v>21</v>
      </c>
      <c r="F200" t="s">
        <v>22</v>
      </c>
      <c r="G200" t="s">
        <v>22</v>
      </c>
      <c r="H200">
        <v>99</v>
      </c>
      <c r="I200">
        <v>99</v>
      </c>
      <c r="J200">
        <v>99</v>
      </c>
      <c r="K200">
        <v>-999</v>
      </c>
      <c r="L200">
        <v>99</v>
      </c>
      <c r="M200">
        <v>99</v>
      </c>
      <c r="N200">
        <v>9999</v>
      </c>
      <c r="O200">
        <v>99</v>
      </c>
      <c r="P200">
        <v>-999</v>
      </c>
      <c r="Q200" s="9" t="s">
        <v>110</v>
      </c>
      <c r="R200" s="9" t="s">
        <v>46</v>
      </c>
      <c r="S200" s="7">
        <v>1</v>
      </c>
      <c r="T200" s="7">
        <f t="shared" si="22"/>
        <v>0.1111111111111111</v>
      </c>
      <c r="U200" s="7">
        <f t="shared" si="23"/>
        <v>-0.10602694549325831</v>
      </c>
      <c r="V200" s="9"/>
    </row>
    <row r="201" spans="1:23" x14ac:dyDescent="0.25">
      <c r="A201" s="5">
        <v>200</v>
      </c>
      <c r="B201" s="6">
        <v>40813</v>
      </c>
      <c r="C201" t="s">
        <v>19</v>
      </c>
      <c r="D201" t="s">
        <v>20</v>
      </c>
      <c r="E201" t="s">
        <v>21</v>
      </c>
      <c r="F201" t="s">
        <v>22</v>
      </c>
      <c r="G201" t="s">
        <v>22</v>
      </c>
      <c r="H201">
        <v>99</v>
      </c>
      <c r="I201">
        <v>99</v>
      </c>
      <c r="J201">
        <v>99</v>
      </c>
      <c r="K201">
        <v>-999</v>
      </c>
      <c r="L201">
        <v>99</v>
      </c>
      <c r="M201">
        <v>99</v>
      </c>
      <c r="N201">
        <v>9999</v>
      </c>
      <c r="O201">
        <v>99</v>
      </c>
      <c r="P201">
        <v>-999</v>
      </c>
      <c r="Q201" s="9" t="s">
        <v>110</v>
      </c>
      <c r="R201" s="9" t="s">
        <v>75</v>
      </c>
      <c r="S201" s="7">
        <v>1</v>
      </c>
      <c r="T201" s="7">
        <f t="shared" si="22"/>
        <v>0.1111111111111111</v>
      </c>
      <c r="U201" s="7">
        <f t="shared" si="23"/>
        <v>-0.10602694549325831</v>
      </c>
    </row>
    <row r="202" spans="1:23" x14ac:dyDescent="0.25">
      <c r="A202" s="5">
        <v>201</v>
      </c>
      <c r="B202" s="6">
        <v>40813</v>
      </c>
      <c r="C202" t="s">
        <v>19</v>
      </c>
      <c r="D202" t="s">
        <v>20</v>
      </c>
      <c r="E202" t="s">
        <v>21</v>
      </c>
      <c r="F202" t="s">
        <v>22</v>
      </c>
      <c r="G202" t="s">
        <v>22</v>
      </c>
      <c r="H202">
        <v>99</v>
      </c>
      <c r="I202">
        <v>99</v>
      </c>
      <c r="J202">
        <v>99</v>
      </c>
      <c r="K202">
        <v>-999</v>
      </c>
      <c r="L202">
        <v>99</v>
      </c>
      <c r="M202">
        <v>99</v>
      </c>
      <c r="N202">
        <v>9999</v>
      </c>
      <c r="O202">
        <v>99</v>
      </c>
      <c r="P202">
        <v>-999</v>
      </c>
      <c r="Q202" s="9" t="s">
        <v>110</v>
      </c>
      <c r="R202" s="9" t="s">
        <v>49</v>
      </c>
      <c r="S202" s="7">
        <v>3</v>
      </c>
      <c r="T202" s="7">
        <f t="shared" si="22"/>
        <v>0.33333333333333331</v>
      </c>
      <c r="U202" s="7">
        <f t="shared" si="23"/>
        <v>-0.15904041823988746</v>
      </c>
    </row>
    <row r="203" spans="1:23" x14ac:dyDescent="0.25">
      <c r="A203" s="5">
        <v>202</v>
      </c>
      <c r="B203" s="6">
        <v>40813</v>
      </c>
      <c r="C203" t="s">
        <v>19</v>
      </c>
      <c r="D203" t="s">
        <v>20</v>
      </c>
      <c r="E203" t="s">
        <v>21</v>
      </c>
      <c r="F203" t="s">
        <v>22</v>
      </c>
      <c r="G203" t="s">
        <v>22</v>
      </c>
      <c r="H203">
        <v>99</v>
      </c>
      <c r="I203">
        <v>99</v>
      </c>
      <c r="J203">
        <v>99</v>
      </c>
      <c r="K203">
        <v>-999</v>
      </c>
      <c r="L203">
        <v>99</v>
      </c>
      <c r="M203">
        <v>99</v>
      </c>
      <c r="N203">
        <v>9999</v>
      </c>
      <c r="O203">
        <v>99</v>
      </c>
      <c r="P203">
        <v>-999</v>
      </c>
      <c r="Q203" s="9" t="s">
        <v>110</v>
      </c>
      <c r="R203" s="9" t="s">
        <v>104</v>
      </c>
      <c r="S203" s="7">
        <v>1</v>
      </c>
      <c r="T203" s="7">
        <f t="shared" si="22"/>
        <v>0.1111111111111111</v>
      </c>
      <c r="U203" s="7">
        <f t="shared" si="23"/>
        <v>-0.10602694549325831</v>
      </c>
      <c r="V203" s="9"/>
    </row>
    <row r="204" spans="1:23" x14ac:dyDescent="0.25">
      <c r="A204" s="5">
        <v>203</v>
      </c>
      <c r="B204" s="6">
        <v>40813</v>
      </c>
      <c r="C204" t="s">
        <v>19</v>
      </c>
      <c r="D204" t="s">
        <v>20</v>
      </c>
      <c r="E204" t="s">
        <v>21</v>
      </c>
      <c r="F204" t="s">
        <v>22</v>
      </c>
      <c r="G204" t="s">
        <v>22</v>
      </c>
      <c r="H204">
        <v>99</v>
      </c>
      <c r="I204">
        <v>99</v>
      </c>
      <c r="J204">
        <v>99</v>
      </c>
      <c r="K204">
        <v>-999</v>
      </c>
      <c r="L204">
        <v>99</v>
      </c>
      <c r="M204">
        <v>99</v>
      </c>
      <c r="N204">
        <v>9999</v>
      </c>
      <c r="O204">
        <v>99</v>
      </c>
      <c r="P204">
        <v>-999</v>
      </c>
      <c r="Q204" s="9" t="s">
        <v>110</v>
      </c>
      <c r="R204" s="9" t="s">
        <v>33</v>
      </c>
      <c r="S204" s="7">
        <v>1</v>
      </c>
      <c r="T204" s="7">
        <f t="shared" si="22"/>
        <v>0.1111111111111111</v>
      </c>
      <c r="U204" s="7">
        <f t="shared" si="23"/>
        <v>-0.10602694549325831</v>
      </c>
      <c r="V204" s="9"/>
    </row>
    <row r="205" spans="1:23" x14ac:dyDescent="0.25">
      <c r="A205" s="5">
        <v>204</v>
      </c>
      <c r="B205" s="6">
        <v>40813</v>
      </c>
      <c r="C205" t="s">
        <v>19</v>
      </c>
      <c r="D205" t="s">
        <v>20</v>
      </c>
      <c r="E205" t="s">
        <v>21</v>
      </c>
      <c r="F205" t="s">
        <v>22</v>
      </c>
      <c r="G205" t="s">
        <v>22</v>
      </c>
      <c r="H205">
        <v>99</v>
      </c>
      <c r="I205">
        <v>99</v>
      </c>
      <c r="J205">
        <v>99</v>
      </c>
      <c r="K205">
        <v>-999</v>
      </c>
      <c r="L205">
        <v>99</v>
      </c>
      <c r="M205">
        <v>99</v>
      </c>
      <c r="N205">
        <v>9999</v>
      </c>
      <c r="O205">
        <v>99</v>
      </c>
      <c r="P205">
        <v>-999</v>
      </c>
      <c r="Q205" s="7" t="s">
        <v>111</v>
      </c>
      <c r="R205" s="9" t="s">
        <v>58</v>
      </c>
      <c r="S205" s="7">
        <v>13</v>
      </c>
      <c r="T205" s="7">
        <f>S205/6</f>
        <v>2.1666666666666665</v>
      </c>
      <c r="U205" s="7">
        <f t="shared" si="23"/>
        <v>0.72754955416691836</v>
      </c>
      <c r="V205" s="9">
        <f>-(SUM(U205:U210))</f>
        <v>-0.12197455943675201</v>
      </c>
      <c r="W205" s="5" t="s">
        <v>111</v>
      </c>
    </row>
    <row r="206" spans="1:23" x14ac:dyDescent="0.25">
      <c r="A206" s="5">
        <v>205</v>
      </c>
      <c r="B206" s="6">
        <v>40813</v>
      </c>
      <c r="C206" t="s">
        <v>19</v>
      </c>
      <c r="D206" t="s">
        <v>20</v>
      </c>
      <c r="E206" t="s">
        <v>21</v>
      </c>
      <c r="F206" t="s">
        <v>22</v>
      </c>
      <c r="G206" t="s">
        <v>22</v>
      </c>
      <c r="H206">
        <v>99</v>
      </c>
      <c r="I206">
        <v>99</v>
      </c>
      <c r="J206">
        <v>99</v>
      </c>
      <c r="K206">
        <v>-999</v>
      </c>
      <c r="L206">
        <v>99</v>
      </c>
      <c r="M206">
        <v>99</v>
      </c>
      <c r="N206">
        <v>9999</v>
      </c>
      <c r="O206">
        <v>99</v>
      </c>
      <c r="P206">
        <v>-999</v>
      </c>
      <c r="Q206" s="7" t="s">
        <v>111</v>
      </c>
      <c r="R206" s="9" t="s">
        <v>49</v>
      </c>
      <c r="S206" s="7">
        <v>5</v>
      </c>
      <c r="T206" s="7">
        <f t="shared" ref="T206:T210" si="24">S206/6</f>
        <v>0.83333333333333337</v>
      </c>
      <c r="U206" s="7">
        <f t="shared" si="23"/>
        <v>-6.5984371706354003E-2</v>
      </c>
    </row>
    <row r="207" spans="1:23" x14ac:dyDescent="0.25">
      <c r="A207" s="5">
        <v>206</v>
      </c>
      <c r="B207" s="6">
        <v>40813</v>
      </c>
      <c r="C207" t="s">
        <v>19</v>
      </c>
      <c r="D207" t="s">
        <v>20</v>
      </c>
      <c r="E207" t="s">
        <v>21</v>
      </c>
      <c r="F207" t="s">
        <v>22</v>
      </c>
      <c r="G207" t="s">
        <v>22</v>
      </c>
      <c r="H207">
        <v>99</v>
      </c>
      <c r="I207">
        <v>99</v>
      </c>
      <c r="J207">
        <v>99</v>
      </c>
      <c r="K207">
        <v>-999</v>
      </c>
      <c r="L207">
        <v>99</v>
      </c>
      <c r="M207">
        <v>99</v>
      </c>
      <c r="N207">
        <v>9999</v>
      </c>
      <c r="O207">
        <v>99</v>
      </c>
      <c r="P207">
        <v>-999</v>
      </c>
      <c r="Q207" s="7" t="s">
        <v>111</v>
      </c>
      <c r="R207" s="9" t="s">
        <v>112</v>
      </c>
      <c r="S207" s="7">
        <v>1</v>
      </c>
      <c r="T207" s="7">
        <f t="shared" si="24"/>
        <v>0.16666666666666666</v>
      </c>
      <c r="U207" s="7">
        <f t="shared" si="23"/>
        <v>-0.12969187506394059</v>
      </c>
    </row>
    <row r="208" spans="1:23" x14ac:dyDescent="0.25">
      <c r="A208" s="5">
        <v>207</v>
      </c>
      <c r="B208" s="6">
        <v>40813</v>
      </c>
      <c r="C208" t="s">
        <v>19</v>
      </c>
      <c r="D208" t="s">
        <v>20</v>
      </c>
      <c r="E208" t="s">
        <v>21</v>
      </c>
      <c r="F208" t="s">
        <v>22</v>
      </c>
      <c r="G208" t="s">
        <v>22</v>
      </c>
      <c r="H208">
        <v>99</v>
      </c>
      <c r="I208">
        <v>99</v>
      </c>
      <c r="J208">
        <v>99</v>
      </c>
      <c r="K208">
        <v>-999</v>
      </c>
      <c r="L208">
        <v>99</v>
      </c>
      <c r="M208">
        <v>99</v>
      </c>
      <c r="N208">
        <v>9999</v>
      </c>
      <c r="O208">
        <v>99</v>
      </c>
      <c r="P208">
        <v>-999</v>
      </c>
      <c r="Q208" s="7" t="s">
        <v>111</v>
      </c>
      <c r="R208" s="9" t="s">
        <v>113</v>
      </c>
      <c r="S208" s="7">
        <v>1</v>
      </c>
      <c r="T208" s="7">
        <f t="shared" si="24"/>
        <v>0.16666666666666666</v>
      </c>
      <c r="U208" s="7">
        <f t="shared" si="23"/>
        <v>-0.12969187506394059</v>
      </c>
    </row>
    <row r="209" spans="1:23" x14ac:dyDescent="0.25">
      <c r="A209" s="5">
        <v>208</v>
      </c>
      <c r="B209" s="6">
        <v>40813</v>
      </c>
      <c r="C209" t="s">
        <v>19</v>
      </c>
      <c r="D209" t="s">
        <v>20</v>
      </c>
      <c r="E209" t="s">
        <v>21</v>
      </c>
      <c r="F209" t="s">
        <v>22</v>
      </c>
      <c r="G209" t="s">
        <v>22</v>
      </c>
      <c r="H209">
        <v>99</v>
      </c>
      <c r="I209">
        <v>99</v>
      </c>
      <c r="J209">
        <v>99</v>
      </c>
      <c r="K209">
        <v>-999</v>
      </c>
      <c r="L209">
        <v>99</v>
      </c>
      <c r="M209">
        <v>99</v>
      </c>
      <c r="N209">
        <v>9999</v>
      </c>
      <c r="O209">
        <v>99</v>
      </c>
      <c r="P209">
        <v>-999</v>
      </c>
      <c r="Q209" s="7" t="s">
        <v>111</v>
      </c>
      <c r="R209" s="9" t="s">
        <v>28</v>
      </c>
      <c r="S209" s="7">
        <v>3</v>
      </c>
      <c r="T209" s="7">
        <f t="shared" si="24"/>
        <v>0.5</v>
      </c>
      <c r="U209" s="7">
        <f t="shared" si="23"/>
        <v>-0.1505149978319906</v>
      </c>
      <c r="V209" s="9"/>
    </row>
    <row r="210" spans="1:23" x14ac:dyDescent="0.25">
      <c r="A210" s="5">
        <v>209</v>
      </c>
      <c r="B210" s="6">
        <v>40813</v>
      </c>
      <c r="C210" t="s">
        <v>19</v>
      </c>
      <c r="D210" t="s">
        <v>20</v>
      </c>
      <c r="E210" t="s">
        <v>21</v>
      </c>
      <c r="F210" t="s">
        <v>22</v>
      </c>
      <c r="G210" t="s">
        <v>22</v>
      </c>
      <c r="H210">
        <v>99</v>
      </c>
      <c r="I210">
        <v>99</v>
      </c>
      <c r="J210">
        <v>99</v>
      </c>
      <c r="K210">
        <v>-999</v>
      </c>
      <c r="L210">
        <v>99</v>
      </c>
      <c r="M210">
        <v>99</v>
      </c>
      <c r="N210">
        <v>9999</v>
      </c>
      <c r="O210">
        <v>99</v>
      </c>
      <c r="P210">
        <v>-999</v>
      </c>
      <c r="Q210" s="7" t="s">
        <v>111</v>
      </c>
      <c r="R210" s="9" t="s">
        <v>31</v>
      </c>
      <c r="S210" s="7">
        <v>1</v>
      </c>
      <c r="T210" s="7">
        <f t="shared" si="24"/>
        <v>0.16666666666666666</v>
      </c>
      <c r="U210" s="7">
        <f t="shared" si="23"/>
        <v>-0.12969187506394059</v>
      </c>
      <c r="V210" s="9"/>
    </row>
    <row r="211" spans="1:23" x14ac:dyDescent="0.25">
      <c r="A211" s="5">
        <v>210</v>
      </c>
      <c r="B211" s="6">
        <v>40813</v>
      </c>
      <c r="C211" t="s">
        <v>19</v>
      </c>
      <c r="D211" t="s">
        <v>20</v>
      </c>
      <c r="E211" t="s">
        <v>21</v>
      </c>
      <c r="F211" t="s">
        <v>22</v>
      </c>
      <c r="G211" t="s">
        <v>22</v>
      </c>
      <c r="H211">
        <v>99</v>
      </c>
      <c r="I211">
        <v>99</v>
      </c>
      <c r="J211">
        <v>99</v>
      </c>
      <c r="K211">
        <v>-999</v>
      </c>
      <c r="L211">
        <v>99</v>
      </c>
      <c r="M211">
        <v>99</v>
      </c>
      <c r="N211">
        <v>9999</v>
      </c>
      <c r="O211">
        <v>99</v>
      </c>
      <c r="P211">
        <v>-999</v>
      </c>
      <c r="Q211" s="9" t="s">
        <v>114</v>
      </c>
      <c r="R211" s="9" t="s">
        <v>113</v>
      </c>
      <c r="S211" s="7">
        <v>1</v>
      </c>
      <c r="T211" s="7">
        <f>S211/10</f>
        <v>0.1</v>
      </c>
      <c r="U211" s="7">
        <f t="shared" si="23"/>
        <v>-0.1</v>
      </c>
      <c r="V211" s="9">
        <f>-(SUM(U211:U220))</f>
        <v>1.2922852532386289</v>
      </c>
      <c r="W211" s="5" t="s">
        <v>114</v>
      </c>
    </row>
    <row r="212" spans="1:23" x14ac:dyDescent="0.25">
      <c r="A212" s="5">
        <v>211</v>
      </c>
      <c r="B212" s="6">
        <v>40813</v>
      </c>
      <c r="C212" t="s">
        <v>19</v>
      </c>
      <c r="D212" t="s">
        <v>20</v>
      </c>
      <c r="E212" t="s">
        <v>21</v>
      </c>
      <c r="F212" t="s">
        <v>22</v>
      </c>
      <c r="G212" t="s">
        <v>22</v>
      </c>
      <c r="H212">
        <v>99</v>
      </c>
      <c r="I212">
        <v>99</v>
      </c>
      <c r="J212">
        <v>99</v>
      </c>
      <c r="K212">
        <v>-999</v>
      </c>
      <c r="L212">
        <v>99</v>
      </c>
      <c r="M212">
        <v>99</v>
      </c>
      <c r="N212">
        <v>9999</v>
      </c>
      <c r="O212">
        <v>99</v>
      </c>
      <c r="P212">
        <v>-999</v>
      </c>
      <c r="Q212" s="9" t="s">
        <v>114</v>
      </c>
      <c r="R212" s="9" t="s">
        <v>28</v>
      </c>
      <c r="S212" s="7">
        <v>1</v>
      </c>
      <c r="T212" s="7">
        <f t="shared" ref="T212:T220" si="25">S212/10</f>
        <v>0.1</v>
      </c>
      <c r="U212" s="7">
        <f t="shared" si="23"/>
        <v>-0.1</v>
      </c>
      <c r="V212" s="9"/>
    </row>
    <row r="213" spans="1:23" x14ac:dyDescent="0.25">
      <c r="A213" s="5">
        <v>212</v>
      </c>
      <c r="B213" s="6">
        <v>40813</v>
      </c>
      <c r="C213" t="s">
        <v>19</v>
      </c>
      <c r="D213" t="s">
        <v>20</v>
      </c>
      <c r="E213" t="s">
        <v>21</v>
      </c>
      <c r="F213" t="s">
        <v>22</v>
      </c>
      <c r="G213" t="s">
        <v>22</v>
      </c>
      <c r="H213">
        <v>99</v>
      </c>
      <c r="I213">
        <v>99</v>
      </c>
      <c r="J213">
        <v>99</v>
      </c>
      <c r="K213">
        <v>-999</v>
      </c>
      <c r="L213">
        <v>99</v>
      </c>
      <c r="M213">
        <v>99</v>
      </c>
      <c r="N213">
        <v>9999</v>
      </c>
      <c r="O213">
        <v>99</v>
      </c>
      <c r="P213">
        <v>-999</v>
      </c>
      <c r="Q213" s="9" t="s">
        <v>114</v>
      </c>
      <c r="R213" s="9" t="s">
        <v>115</v>
      </c>
      <c r="S213" s="7">
        <v>2</v>
      </c>
      <c r="T213" s="7">
        <f t="shared" si="25"/>
        <v>0.2</v>
      </c>
      <c r="U213" s="7">
        <f t="shared" si="23"/>
        <v>-0.13979400086720375</v>
      </c>
      <c r="V213" s="9"/>
    </row>
    <row r="214" spans="1:23" x14ac:dyDescent="0.25">
      <c r="A214" s="5">
        <v>213</v>
      </c>
      <c r="B214" s="6">
        <v>40813</v>
      </c>
      <c r="C214" t="s">
        <v>19</v>
      </c>
      <c r="D214" t="s">
        <v>20</v>
      </c>
      <c r="E214" t="s">
        <v>21</v>
      </c>
      <c r="F214" t="s">
        <v>22</v>
      </c>
      <c r="G214" t="s">
        <v>22</v>
      </c>
      <c r="H214">
        <v>99</v>
      </c>
      <c r="I214">
        <v>99</v>
      </c>
      <c r="J214">
        <v>99</v>
      </c>
      <c r="K214">
        <v>-999</v>
      </c>
      <c r="L214">
        <v>99</v>
      </c>
      <c r="M214">
        <v>99</v>
      </c>
      <c r="N214">
        <v>9999</v>
      </c>
      <c r="O214">
        <v>99</v>
      </c>
      <c r="P214">
        <v>-999</v>
      </c>
      <c r="Q214" s="9" t="s">
        <v>114</v>
      </c>
      <c r="R214" s="9" t="s">
        <v>49</v>
      </c>
      <c r="S214" s="7">
        <v>4</v>
      </c>
      <c r="T214" s="7">
        <f t="shared" si="25"/>
        <v>0.4</v>
      </c>
      <c r="U214" s="7">
        <f t="shared" si="23"/>
        <v>-0.15917600346881505</v>
      </c>
    </row>
    <row r="215" spans="1:23" x14ac:dyDescent="0.25">
      <c r="A215" s="5">
        <v>214</v>
      </c>
      <c r="B215" s="6">
        <v>40813</v>
      </c>
      <c r="C215" t="s">
        <v>19</v>
      </c>
      <c r="D215" t="s">
        <v>20</v>
      </c>
      <c r="E215" t="s">
        <v>21</v>
      </c>
      <c r="F215" t="s">
        <v>22</v>
      </c>
      <c r="G215" t="s">
        <v>22</v>
      </c>
      <c r="H215">
        <v>99</v>
      </c>
      <c r="I215">
        <v>99</v>
      </c>
      <c r="J215">
        <v>99</v>
      </c>
      <c r="K215">
        <v>-999</v>
      </c>
      <c r="L215">
        <v>99</v>
      </c>
      <c r="M215">
        <v>99</v>
      </c>
      <c r="N215">
        <v>9999</v>
      </c>
      <c r="O215">
        <v>99</v>
      </c>
      <c r="P215">
        <v>-999</v>
      </c>
      <c r="Q215" s="9" t="s">
        <v>114</v>
      </c>
      <c r="R215" s="9" t="s">
        <v>58</v>
      </c>
      <c r="S215" s="7">
        <v>2</v>
      </c>
      <c r="T215" s="7">
        <f t="shared" si="25"/>
        <v>0.2</v>
      </c>
      <c r="U215" s="7">
        <f t="shared" si="23"/>
        <v>-0.13979400086720375</v>
      </c>
    </row>
    <row r="216" spans="1:23" x14ac:dyDescent="0.25">
      <c r="A216" s="5">
        <v>215</v>
      </c>
      <c r="B216" s="6">
        <v>40813</v>
      </c>
      <c r="C216" t="s">
        <v>19</v>
      </c>
      <c r="D216" t="s">
        <v>20</v>
      </c>
      <c r="E216" t="s">
        <v>21</v>
      </c>
      <c r="F216" t="s">
        <v>22</v>
      </c>
      <c r="G216" t="s">
        <v>22</v>
      </c>
      <c r="H216">
        <v>99</v>
      </c>
      <c r="I216">
        <v>99</v>
      </c>
      <c r="J216">
        <v>99</v>
      </c>
      <c r="K216">
        <v>-999</v>
      </c>
      <c r="L216">
        <v>99</v>
      </c>
      <c r="M216">
        <v>99</v>
      </c>
      <c r="N216">
        <v>9999</v>
      </c>
      <c r="O216">
        <v>99</v>
      </c>
      <c r="P216">
        <v>-999</v>
      </c>
      <c r="Q216" s="9" t="s">
        <v>114</v>
      </c>
      <c r="R216" s="9" t="s">
        <v>31</v>
      </c>
      <c r="S216" s="7">
        <v>1</v>
      </c>
      <c r="T216" s="7">
        <f t="shared" si="25"/>
        <v>0.1</v>
      </c>
      <c r="U216" s="7">
        <f t="shared" si="23"/>
        <v>-0.1</v>
      </c>
      <c r="V216" s="9"/>
    </row>
    <row r="217" spans="1:23" x14ac:dyDescent="0.25">
      <c r="A217" s="5">
        <v>216</v>
      </c>
      <c r="B217" s="6">
        <v>40813</v>
      </c>
      <c r="C217" t="s">
        <v>19</v>
      </c>
      <c r="D217" t="s">
        <v>20</v>
      </c>
      <c r="E217" t="s">
        <v>21</v>
      </c>
      <c r="F217" t="s">
        <v>22</v>
      </c>
      <c r="G217" t="s">
        <v>22</v>
      </c>
      <c r="H217">
        <v>99</v>
      </c>
      <c r="I217">
        <v>99</v>
      </c>
      <c r="J217">
        <v>99</v>
      </c>
      <c r="K217">
        <v>-999</v>
      </c>
      <c r="L217">
        <v>99</v>
      </c>
      <c r="M217">
        <v>99</v>
      </c>
      <c r="N217">
        <v>9999</v>
      </c>
      <c r="O217">
        <v>99</v>
      </c>
      <c r="P217">
        <v>-999</v>
      </c>
      <c r="Q217" s="9" t="s">
        <v>114</v>
      </c>
      <c r="R217" s="9" t="s">
        <v>46</v>
      </c>
      <c r="S217" s="7">
        <v>2</v>
      </c>
      <c r="T217" s="7">
        <f t="shared" si="25"/>
        <v>0.2</v>
      </c>
      <c r="U217" s="7">
        <f t="shared" si="23"/>
        <v>-0.13979400086720375</v>
      </c>
      <c r="V217" s="9"/>
    </row>
    <row r="218" spans="1:23" x14ac:dyDescent="0.25">
      <c r="A218" s="5">
        <v>217</v>
      </c>
      <c r="B218" s="6">
        <v>40813</v>
      </c>
      <c r="C218" t="s">
        <v>19</v>
      </c>
      <c r="D218" t="s">
        <v>20</v>
      </c>
      <c r="E218" t="s">
        <v>21</v>
      </c>
      <c r="F218" t="s">
        <v>22</v>
      </c>
      <c r="G218" t="s">
        <v>22</v>
      </c>
      <c r="H218">
        <v>99</v>
      </c>
      <c r="I218">
        <v>99</v>
      </c>
      <c r="J218">
        <v>99</v>
      </c>
      <c r="K218">
        <v>-999</v>
      </c>
      <c r="L218">
        <v>99</v>
      </c>
      <c r="M218">
        <v>99</v>
      </c>
      <c r="N218">
        <v>9999</v>
      </c>
      <c r="O218">
        <v>99</v>
      </c>
      <c r="P218">
        <v>-999</v>
      </c>
      <c r="Q218" s="9" t="s">
        <v>114</v>
      </c>
      <c r="R218" s="9" t="s">
        <v>53</v>
      </c>
      <c r="S218" s="7">
        <v>1</v>
      </c>
      <c r="T218" s="7">
        <f t="shared" si="25"/>
        <v>0.1</v>
      </c>
      <c r="U218" s="7">
        <f t="shared" si="23"/>
        <v>-0.1</v>
      </c>
    </row>
    <row r="219" spans="1:23" x14ac:dyDescent="0.25">
      <c r="A219" s="5">
        <v>218</v>
      </c>
      <c r="B219" s="6">
        <v>40813</v>
      </c>
      <c r="C219" t="s">
        <v>19</v>
      </c>
      <c r="D219" t="s">
        <v>20</v>
      </c>
      <c r="E219" t="s">
        <v>21</v>
      </c>
      <c r="F219" t="s">
        <v>22</v>
      </c>
      <c r="G219" t="s">
        <v>22</v>
      </c>
      <c r="H219">
        <v>99</v>
      </c>
      <c r="I219">
        <v>99</v>
      </c>
      <c r="J219">
        <v>99</v>
      </c>
      <c r="K219">
        <v>-999</v>
      </c>
      <c r="L219">
        <v>99</v>
      </c>
      <c r="M219">
        <v>99</v>
      </c>
      <c r="N219">
        <v>9999</v>
      </c>
      <c r="O219">
        <v>99</v>
      </c>
      <c r="P219">
        <v>-999</v>
      </c>
      <c r="Q219" s="9" t="s">
        <v>114</v>
      </c>
      <c r="R219" s="9" t="s">
        <v>81</v>
      </c>
      <c r="S219" s="7">
        <v>3</v>
      </c>
      <c r="T219" s="7">
        <f t="shared" si="25"/>
        <v>0.3</v>
      </c>
      <c r="U219" s="7">
        <f t="shared" si="23"/>
        <v>-0.15686362358410127</v>
      </c>
      <c r="V219" s="9"/>
    </row>
    <row r="220" spans="1:23" x14ac:dyDescent="0.25">
      <c r="A220" s="5">
        <v>219</v>
      </c>
      <c r="B220" s="6">
        <v>40813</v>
      </c>
      <c r="C220" t="s">
        <v>19</v>
      </c>
      <c r="D220" t="s">
        <v>20</v>
      </c>
      <c r="E220" t="s">
        <v>21</v>
      </c>
      <c r="F220" t="s">
        <v>22</v>
      </c>
      <c r="G220" t="s">
        <v>22</v>
      </c>
      <c r="H220">
        <v>99</v>
      </c>
      <c r="I220">
        <v>99</v>
      </c>
      <c r="J220">
        <v>99</v>
      </c>
      <c r="K220">
        <v>-999</v>
      </c>
      <c r="L220">
        <v>99</v>
      </c>
      <c r="M220">
        <v>99</v>
      </c>
      <c r="N220">
        <v>9999</v>
      </c>
      <c r="O220">
        <v>99</v>
      </c>
      <c r="P220">
        <v>-999</v>
      </c>
      <c r="Q220" s="9" t="s">
        <v>114</v>
      </c>
      <c r="R220" s="9" t="s">
        <v>29</v>
      </c>
      <c r="S220" s="7">
        <v>3</v>
      </c>
      <c r="T220" s="7">
        <f t="shared" si="25"/>
        <v>0.3</v>
      </c>
      <c r="U220" s="7">
        <f t="shared" si="23"/>
        <v>-0.15686362358410127</v>
      </c>
      <c r="V220" s="9"/>
    </row>
    <row r="221" spans="1:23" x14ac:dyDescent="0.25">
      <c r="A221" s="5">
        <v>220</v>
      </c>
      <c r="B221" s="6">
        <v>40813</v>
      </c>
      <c r="C221" t="s">
        <v>19</v>
      </c>
      <c r="D221" t="s">
        <v>20</v>
      </c>
      <c r="E221" t="s">
        <v>21</v>
      </c>
      <c r="F221" t="s">
        <v>22</v>
      </c>
      <c r="G221" t="s">
        <v>22</v>
      </c>
      <c r="H221">
        <v>99</v>
      </c>
      <c r="I221">
        <v>99</v>
      </c>
      <c r="J221">
        <v>99</v>
      </c>
      <c r="K221">
        <v>-999</v>
      </c>
      <c r="L221">
        <v>99</v>
      </c>
      <c r="M221">
        <v>99</v>
      </c>
      <c r="N221">
        <v>9999</v>
      </c>
      <c r="O221">
        <v>99</v>
      </c>
      <c r="P221">
        <v>-999</v>
      </c>
      <c r="Q221" s="9" t="s">
        <v>116</v>
      </c>
      <c r="R221" s="9" t="s">
        <v>30</v>
      </c>
      <c r="S221" s="7">
        <v>2</v>
      </c>
      <c r="T221" s="7">
        <f>S221/13</f>
        <v>0.15384615384615385</v>
      </c>
      <c r="U221" s="7">
        <f t="shared" si="23"/>
        <v>-0.1250635933296701</v>
      </c>
      <c r="V221" s="9">
        <f>-(SUM(U221:U233))</f>
        <v>0.60584276153104721</v>
      </c>
      <c r="W221" s="5" t="s">
        <v>116</v>
      </c>
    </row>
    <row r="222" spans="1:23" x14ac:dyDescent="0.25">
      <c r="A222" s="5">
        <v>221</v>
      </c>
      <c r="B222" s="6">
        <v>40813</v>
      </c>
      <c r="C222" t="s">
        <v>19</v>
      </c>
      <c r="D222" t="s">
        <v>20</v>
      </c>
      <c r="E222" t="s">
        <v>21</v>
      </c>
      <c r="F222" t="s">
        <v>22</v>
      </c>
      <c r="G222" t="s">
        <v>22</v>
      </c>
      <c r="H222">
        <v>99</v>
      </c>
      <c r="I222">
        <v>99</v>
      </c>
      <c r="J222">
        <v>99</v>
      </c>
      <c r="K222">
        <v>-999</v>
      </c>
      <c r="L222">
        <v>99</v>
      </c>
      <c r="M222">
        <v>99</v>
      </c>
      <c r="N222">
        <v>9999</v>
      </c>
      <c r="O222">
        <v>99</v>
      </c>
      <c r="P222">
        <v>-999</v>
      </c>
      <c r="Q222" s="9" t="s">
        <v>116</v>
      </c>
      <c r="R222" s="9" t="s">
        <v>58</v>
      </c>
      <c r="S222" s="7">
        <v>8</v>
      </c>
      <c r="T222" s="7">
        <f t="shared" ref="T222:T233" si="26">S222/13</f>
        <v>0.61538461538461542</v>
      </c>
      <c r="U222" s="7">
        <f t="shared" si="23"/>
        <v>-0.12975591711685733</v>
      </c>
      <c r="V222" s="9"/>
    </row>
    <row r="223" spans="1:23" x14ac:dyDescent="0.25">
      <c r="A223" s="5">
        <v>222</v>
      </c>
      <c r="B223" s="6">
        <v>40813</v>
      </c>
      <c r="C223" t="s">
        <v>19</v>
      </c>
      <c r="D223" t="s">
        <v>20</v>
      </c>
      <c r="E223" t="s">
        <v>21</v>
      </c>
      <c r="F223" t="s">
        <v>22</v>
      </c>
      <c r="G223" t="s">
        <v>22</v>
      </c>
      <c r="H223">
        <v>99</v>
      </c>
      <c r="I223">
        <v>99</v>
      </c>
      <c r="J223">
        <v>99</v>
      </c>
      <c r="K223">
        <v>-999</v>
      </c>
      <c r="L223">
        <v>99</v>
      </c>
      <c r="M223">
        <v>99</v>
      </c>
      <c r="N223">
        <v>9999</v>
      </c>
      <c r="O223">
        <v>99</v>
      </c>
      <c r="P223">
        <v>-999</v>
      </c>
      <c r="Q223" s="9" t="s">
        <v>116</v>
      </c>
      <c r="R223" s="9" t="s">
        <v>28</v>
      </c>
      <c r="S223" s="7">
        <v>4</v>
      </c>
      <c r="T223" s="7">
        <f t="shared" si="26"/>
        <v>0.30769230769230771</v>
      </c>
      <c r="U223" s="7">
        <f t="shared" si="23"/>
        <v>-0.15750257260888442</v>
      </c>
    </row>
    <row r="224" spans="1:23" x14ac:dyDescent="0.25">
      <c r="A224" s="5">
        <v>223</v>
      </c>
      <c r="B224" s="6">
        <v>40813</v>
      </c>
      <c r="C224" t="s">
        <v>19</v>
      </c>
      <c r="D224" t="s">
        <v>20</v>
      </c>
      <c r="E224" t="s">
        <v>21</v>
      </c>
      <c r="F224" t="s">
        <v>22</v>
      </c>
      <c r="G224" t="s">
        <v>22</v>
      </c>
      <c r="H224">
        <v>99</v>
      </c>
      <c r="I224">
        <v>99</v>
      </c>
      <c r="J224">
        <v>99</v>
      </c>
      <c r="K224">
        <v>-999</v>
      </c>
      <c r="L224">
        <v>99</v>
      </c>
      <c r="M224">
        <v>99</v>
      </c>
      <c r="N224">
        <v>9999</v>
      </c>
      <c r="O224">
        <v>99</v>
      </c>
      <c r="P224">
        <v>-999</v>
      </c>
      <c r="Q224" s="9" t="s">
        <v>116</v>
      </c>
      <c r="R224" s="9" t="s">
        <v>81</v>
      </c>
      <c r="S224" s="7">
        <v>28</v>
      </c>
      <c r="T224" s="7">
        <f t="shared" si="26"/>
        <v>2.1538461538461537</v>
      </c>
      <c r="U224" s="7">
        <f t="shared" si="23"/>
        <v>0.71769315484543905</v>
      </c>
      <c r="V224" s="9"/>
    </row>
    <row r="225" spans="1:23" x14ac:dyDescent="0.25">
      <c r="A225" s="5">
        <v>224</v>
      </c>
      <c r="B225" s="6">
        <v>40813</v>
      </c>
      <c r="C225" t="s">
        <v>19</v>
      </c>
      <c r="D225" t="s">
        <v>20</v>
      </c>
      <c r="E225" t="s">
        <v>21</v>
      </c>
      <c r="F225" t="s">
        <v>22</v>
      </c>
      <c r="G225" t="s">
        <v>22</v>
      </c>
      <c r="H225">
        <v>99</v>
      </c>
      <c r="I225">
        <v>99</v>
      </c>
      <c r="J225">
        <v>99</v>
      </c>
      <c r="K225">
        <v>-999</v>
      </c>
      <c r="L225">
        <v>99</v>
      </c>
      <c r="M225">
        <v>99</v>
      </c>
      <c r="N225">
        <v>9999</v>
      </c>
      <c r="O225">
        <v>99</v>
      </c>
      <c r="P225">
        <v>-999</v>
      </c>
      <c r="Q225" s="9" t="s">
        <v>116</v>
      </c>
      <c r="R225" s="9" t="s">
        <v>67</v>
      </c>
      <c r="S225" s="7">
        <v>1</v>
      </c>
      <c r="T225" s="7">
        <f t="shared" si="26"/>
        <v>7.6923076923076927E-2</v>
      </c>
      <c r="U225" s="7">
        <f t="shared" si="23"/>
        <v>-8.5687950177448985E-2</v>
      </c>
      <c r="V225" s="9"/>
    </row>
    <row r="226" spans="1:23" x14ac:dyDescent="0.25">
      <c r="A226" s="5">
        <v>225</v>
      </c>
      <c r="B226" s="6">
        <v>40813</v>
      </c>
      <c r="C226" t="s">
        <v>19</v>
      </c>
      <c r="D226" t="s">
        <v>20</v>
      </c>
      <c r="E226" t="s">
        <v>21</v>
      </c>
      <c r="F226" t="s">
        <v>22</v>
      </c>
      <c r="G226" t="s">
        <v>22</v>
      </c>
      <c r="H226">
        <v>99</v>
      </c>
      <c r="I226">
        <v>99</v>
      </c>
      <c r="J226">
        <v>99</v>
      </c>
      <c r="K226">
        <v>-999</v>
      </c>
      <c r="L226">
        <v>99</v>
      </c>
      <c r="M226">
        <v>99</v>
      </c>
      <c r="N226">
        <v>9999</v>
      </c>
      <c r="O226">
        <v>99</v>
      </c>
      <c r="P226">
        <v>-999</v>
      </c>
      <c r="Q226" s="9" t="s">
        <v>116</v>
      </c>
      <c r="R226" s="9" t="s">
        <v>43</v>
      </c>
      <c r="S226" s="7">
        <v>2</v>
      </c>
      <c r="T226" s="7">
        <f t="shared" si="26"/>
        <v>0.15384615384615385</v>
      </c>
      <c r="U226" s="7">
        <f t="shared" si="23"/>
        <v>-0.1250635933296701</v>
      </c>
    </row>
    <row r="227" spans="1:23" x14ac:dyDescent="0.25">
      <c r="A227" s="5">
        <v>226</v>
      </c>
      <c r="B227" s="6">
        <v>40813</v>
      </c>
      <c r="C227" t="s">
        <v>19</v>
      </c>
      <c r="D227" t="s">
        <v>20</v>
      </c>
      <c r="E227" t="s">
        <v>21</v>
      </c>
      <c r="F227" t="s">
        <v>22</v>
      </c>
      <c r="G227" t="s">
        <v>22</v>
      </c>
      <c r="H227">
        <v>99</v>
      </c>
      <c r="I227">
        <v>99</v>
      </c>
      <c r="J227">
        <v>99</v>
      </c>
      <c r="K227">
        <v>-999</v>
      </c>
      <c r="L227">
        <v>99</v>
      </c>
      <c r="M227">
        <v>99</v>
      </c>
      <c r="N227">
        <v>9999</v>
      </c>
      <c r="O227">
        <v>99</v>
      </c>
      <c r="P227">
        <v>-999</v>
      </c>
      <c r="Q227" s="9" t="s">
        <v>116</v>
      </c>
      <c r="R227" s="9" t="s">
        <v>117</v>
      </c>
      <c r="S227" s="7">
        <v>1</v>
      </c>
      <c r="T227" s="7">
        <f t="shared" si="26"/>
        <v>7.6923076923076927E-2</v>
      </c>
      <c r="U227" s="7">
        <f t="shared" si="23"/>
        <v>-8.5687950177448985E-2</v>
      </c>
      <c r="V227" s="9"/>
    </row>
    <row r="228" spans="1:23" x14ac:dyDescent="0.25">
      <c r="A228" s="5">
        <v>227</v>
      </c>
      <c r="B228" s="6">
        <v>40813</v>
      </c>
      <c r="C228" t="s">
        <v>19</v>
      </c>
      <c r="D228" t="s">
        <v>20</v>
      </c>
      <c r="E228" t="s">
        <v>21</v>
      </c>
      <c r="F228" t="s">
        <v>22</v>
      </c>
      <c r="G228" t="s">
        <v>22</v>
      </c>
      <c r="H228">
        <v>99</v>
      </c>
      <c r="I228">
        <v>99</v>
      </c>
      <c r="J228">
        <v>99</v>
      </c>
      <c r="K228">
        <v>-999</v>
      </c>
      <c r="L228">
        <v>99</v>
      </c>
      <c r="M228">
        <v>99</v>
      </c>
      <c r="N228">
        <v>9999</v>
      </c>
      <c r="O228">
        <v>99</v>
      </c>
      <c r="P228">
        <v>-999</v>
      </c>
      <c r="Q228" s="9" t="s">
        <v>116</v>
      </c>
      <c r="R228" s="9" t="s">
        <v>109</v>
      </c>
      <c r="S228" s="7">
        <v>2</v>
      </c>
      <c r="T228" s="7">
        <f t="shared" si="26"/>
        <v>0.15384615384615385</v>
      </c>
      <c r="U228" s="7">
        <f t="shared" si="23"/>
        <v>-0.1250635933296701</v>
      </c>
    </row>
    <row r="229" spans="1:23" x14ac:dyDescent="0.25">
      <c r="A229" s="5">
        <v>228</v>
      </c>
      <c r="B229" s="6">
        <v>40813</v>
      </c>
      <c r="C229" t="s">
        <v>19</v>
      </c>
      <c r="D229" t="s">
        <v>20</v>
      </c>
      <c r="E229" t="s">
        <v>21</v>
      </c>
      <c r="F229" t="s">
        <v>22</v>
      </c>
      <c r="G229" t="s">
        <v>22</v>
      </c>
      <c r="H229">
        <v>99</v>
      </c>
      <c r="I229">
        <v>99</v>
      </c>
      <c r="J229">
        <v>99</v>
      </c>
      <c r="K229">
        <v>-999</v>
      </c>
      <c r="L229">
        <v>99</v>
      </c>
      <c r="M229">
        <v>99</v>
      </c>
      <c r="N229">
        <v>9999</v>
      </c>
      <c r="O229">
        <v>99</v>
      </c>
      <c r="P229">
        <v>-999</v>
      </c>
      <c r="Q229" s="9" t="s">
        <v>116</v>
      </c>
      <c r="R229" s="9" t="s">
        <v>49</v>
      </c>
      <c r="S229" s="7">
        <v>3</v>
      </c>
      <c r="T229" s="7">
        <f t="shared" si="26"/>
        <v>0.23076923076923078</v>
      </c>
      <c r="U229" s="7">
        <f t="shared" si="23"/>
        <v>-0.14695894559704023</v>
      </c>
      <c r="V229" s="9"/>
    </row>
    <row r="230" spans="1:23" x14ac:dyDescent="0.25">
      <c r="A230" s="5">
        <v>229</v>
      </c>
      <c r="B230" s="6">
        <v>40813</v>
      </c>
      <c r="C230" t="s">
        <v>19</v>
      </c>
      <c r="D230" t="s">
        <v>20</v>
      </c>
      <c r="E230" t="s">
        <v>21</v>
      </c>
      <c r="F230" t="s">
        <v>22</v>
      </c>
      <c r="G230" t="s">
        <v>22</v>
      </c>
      <c r="H230">
        <v>99</v>
      </c>
      <c r="I230">
        <v>99</v>
      </c>
      <c r="J230">
        <v>99</v>
      </c>
      <c r="K230">
        <v>-999</v>
      </c>
      <c r="L230">
        <v>99</v>
      </c>
      <c r="M230">
        <v>99</v>
      </c>
      <c r="N230">
        <v>9999</v>
      </c>
      <c r="O230">
        <v>99</v>
      </c>
      <c r="P230">
        <v>-999</v>
      </c>
      <c r="Q230" s="9" t="s">
        <v>116</v>
      </c>
      <c r="R230" s="9" t="s">
        <v>118</v>
      </c>
      <c r="S230" s="7">
        <v>1</v>
      </c>
      <c r="T230" s="7">
        <f t="shared" si="26"/>
        <v>7.6923076923076927E-2</v>
      </c>
      <c r="U230" s="7">
        <f t="shared" si="23"/>
        <v>-8.5687950177448985E-2</v>
      </c>
      <c r="V230" s="9"/>
    </row>
    <row r="231" spans="1:23" x14ac:dyDescent="0.25">
      <c r="A231" s="5">
        <v>230</v>
      </c>
      <c r="B231" s="6">
        <v>40813</v>
      </c>
      <c r="C231" t="s">
        <v>19</v>
      </c>
      <c r="D231" t="s">
        <v>20</v>
      </c>
      <c r="E231" t="s">
        <v>21</v>
      </c>
      <c r="F231" t="s">
        <v>22</v>
      </c>
      <c r="G231" t="s">
        <v>22</v>
      </c>
      <c r="H231">
        <v>99</v>
      </c>
      <c r="I231">
        <v>99</v>
      </c>
      <c r="J231">
        <v>99</v>
      </c>
      <c r="K231">
        <v>-999</v>
      </c>
      <c r="L231">
        <v>99</v>
      </c>
      <c r="M231">
        <v>99</v>
      </c>
      <c r="N231">
        <v>9999</v>
      </c>
      <c r="O231">
        <v>99</v>
      </c>
      <c r="P231">
        <v>-999</v>
      </c>
      <c r="Q231" s="9" t="s">
        <v>116</v>
      </c>
      <c r="R231" s="9" t="s">
        <v>31</v>
      </c>
      <c r="S231" s="7">
        <v>1</v>
      </c>
      <c r="T231" s="7">
        <f t="shared" si="26"/>
        <v>7.6923076923076927E-2</v>
      </c>
      <c r="U231" s="7">
        <f t="shared" si="23"/>
        <v>-8.5687950177448985E-2</v>
      </c>
      <c r="V231" s="9"/>
    </row>
    <row r="232" spans="1:23" x14ac:dyDescent="0.25">
      <c r="A232" s="5">
        <v>231</v>
      </c>
      <c r="B232" s="6">
        <v>40813</v>
      </c>
      <c r="C232" t="s">
        <v>19</v>
      </c>
      <c r="D232" t="s">
        <v>20</v>
      </c>
      <c r="E232" t="s">
        <v>21</v>
      </c>
      <c r="F232" t="s">
        <v>22</v>
      </c>
      <c r="G232" t="s">
        <v>22</v>
      </c>
      <c r="H232">
        <v>99</v>
      </c>
      <c r="I232">
        <v>99</v>
      </c>
      <c r="J232">
        <v>99</v>
      </c>
      <c r="K232">
        <v>-999</v>
      </c>
      <c r="L232">
        <v>99</v>
      </c>
      <c r="M232">
        <v>99</v>
      </c>
      <c r="N232">
        <v>9999</v>
      </c>
      <c r="O232">
        <v>99</v>
      </c>
      <c r="P232">
        <v>-999</v>
      </c>
      <c r="Q232" s="9" t="s">
        <v>116</v>
      </c>
      <c r="R232" s="9" t="s">
        <v>102</v>
      </c>
      <c r="S232" s="7">
        <v>1</v>
      </c>
      <c r="T232" s="7">
        <f t="shared" si="26"/>
        <v>7.6923076923076927E-2</v>
      </c>
      <c r="U232" s="7">
        <f t="shared" si="23"/>
        <v>-8.5687950177448985E-2</v>
      </c>
    </row>
    <row r="233" spans="1:23" x14ac:dyDescent="0.25">
      <c r="A233" s="5">
        <v>232</v>
      </c>
      <c r="B233" s="6">
        <v>40813</v>
      </c>
      <c r="C233" t="s">
        <v>19</v>
      </c>
      <c r="D233" t="s">
        <v>20</v>
      </c>
      <c r="E233" t="s">
        <v>21</v>
      </c>
      <c r="F233" t="s">
        <v>22</v>
      </c>
      <c r="G233" t="s">
        <v>22</v>
      </c>
      <c r="H233">
        <v>99</v>
      </c>
      <c r="I233">
        <v>99</v>
      </c>
      <c r="J233">
        <v>99</v>
      </c>
      <c r="K233">
        <v>-999</v>
      </c>
      <c r="L233">
        <v>99</v>
      </c>
      <c r="M233">
        <v>99</v>
      </c>
      <c r="N233">
        <v>9999</v>
      </c>
      <c r="O233">
        <v>99</v>
      </c>
      <c r="P233">
        <v>-999</v>
      </c>
      <c r="Q233" s="9" t="s">
        <v>116</v>
      </c>
      <c r="R233" s="9" t="s">
        <v>119</v>
      </c>
      <c r="S233" s="7">
        <v>1</v>
      </c>
      <c r="T233" s="7">
        <f t="shared" si="26"/>
        <v>7.6923076923076927E-2</v>
      </c>
      <c r="U233" s="7">
        <f t="shared" si="23"/>
        <v>-8.5687950177448985E-2</v>
      </c>
      <c r="V233" s="9"/>
    </row>
    <row r="234" spans="1:23" x14ac:dyDescent="0.25">
      <c r="A234" s="5">
        <v>233</v>
      </c>
      <c r="B234" s="6">
        <v>40813</v>
      </c>
      <c r="C234" t="s">
        <v>19</v>
      </c>
      <c r="D234" t="s">
        <v>20</v>
      </c>
      <c r="E234" t="s">
        <v>21</v>
      </c>
      <c r="F234" t="s">
        <v>22</v>
      </c>
      <c r="G234" t="s">
        <v>22</v>
      </c>
      <c r="H234">
        <v>99</v>
      </c>
      <c r="I234">
        <v>99</v>
      </c>
      <c r="J234">
        <v>99</v>
      </c>
      <c r="K234">
        <v>-999</v>
      </c>
      <c r="L234">
        <v>99</v>
      </c>
      <c r="M234">
        <v>99</v>
      </c>
      <c r="N234">
        <v>9999</v>
      </c>
      <c r="O234">
        <v>99</v>
      </c>
      <c r="P234">
        <v>-999</v>
      </c>
      <c r="Q234" s="9" t="s">
        <v>120</v>
      </c>
      <c r="R234" s="9" t="s">
        <v>30</v>
      </c>
      <c r="S234" s="7">
        <v>1</v>
      </c>
      <c r="T234" s="7">
        <f>S234/12</f>
        <v>8.3333333333333329E-2</v>
      </c>
      <c r="U234" s="7">
        <f t="shared" si="23"/>
        <v>-8.9931770503968736E-2</v>
      </c>
      <c r="V234" s="9">
        <f>-(SUM(U234:U245))</f>
        <v>1.2192846824955905</v>
      </c>
      <c r="W234" s="5" t="s">
        <v>120</v>
      </c>
    </row>
    <row r="235" spans="1:23" x14ac:dyDescent="0.25">
      <c r="A235" s="5">
        <v>234</v>
      </c>
      <c r="B235" s="6">
        <v>40813</v>
      </c>
      <c r="C235" t="s">
        <v>19</v>
      </c>
      <c r="D235" t="s">
        <v>20</v>
      </c>
      <c r="E235" t="s">
        <v>21</v>
      </c>
      <c r="F235" t="s">
        <v>22</v>
      </c>
      <c r="G235" t="s">
        <v>22</v>
      </c>
      <c r="H235">
        <v>99</v>
      </c>
      <c r="I235">
        <v>99</v>
      </c>
      <c r="J235">
        <v>99</v>
      </c>
      <c r="K235">
        <v>-999</v>
      </c>
      <c r="L235">
        <v>99</v>
      </c>
      <c r="M235">
        <v>99</v>
      </c>
      <c r="N235">
        <v>9999</v>
      </c>
      <c r="O235">
        <v>99</v>
      </c>
      <c r="P235">
        <v>-999</v>
      </c>
      <c r="Q235" s="9" t="s">
        <v>120</v>
      </c>
      <c r="R235" s="9" t="s">
        <v>29</v>
      </c>
      <c r="S235" s="7">
        <v>1</v>
      </c>
      <c r="T235" s="7">
        <f t="shared" ref="T235:T245" si="27">S235/12</f>
        <v>8.3333333333333329E-2</v>
      </c>
      <c r="U235" s="7">
        <f t="shared" si="23"/>
        <v>-8.9931770503968736E-2</v>
      </c>
      <c r="V235" s="9"/>
    </row>
    <row r="236" spans="1:23" x14ac:dyDescent="0.25">
      <c r="A236" s="5">
        <v>235</v>
      </c>
      <c r="B236" s="6">
        <v>40813</v>
      </c>
      <c r="C236" t="s">
        <v>19</v>
      </c>
      <c r="D236" t="s">
        <v>20</v>
      </c>
      <c r="E236" t="s">
        <v>21</v>
      </c>
      <c r="F236" t="s">
        <v>22</v>
      </c>
      <c r="G236" t="s">
        <v>22</v>
      </c>
      <c r="H236">
        <v>99</v>
      </c>
      <c r="I236">
        <v>99</v>
      </c>
      <c r="J236">
        <v>99</v>
      </c>
      <c r="K236">
        <v>-999</v>
      </c>
      <c r="L236">
        <v>99</v>
      </c>
      <c r="M236">
        <v>99</v>
      </c>
      <c r="N236">
        <v>9999</v>
      </c>
      <c r="O236">
        <v>99</v>
      </c>
      <c r="P236">
        <v>-999</v>
      </c>
      <c r="Q236" s="9" t="s">
        <v>120</v>
      </c>
      <c r="R236" s="9" t="s">
        <v>36</v>
      </c>
      <c r="S236" s="7">
        <v>1</v>
      </c>
      <c r="T236" s="7">
        <f t="shared" si="27"/>
        <v>8.3333333333333329E-2</v>
      </c>
      <c r="U236" s="7">
        <f t="shared" si="23"/>
        <v>-8.9931770503968736E-2</v>
      </c>
      <c r="V236" s="9"/>
    </row>
    <row r="237" spans="1:23" x14ac:dyDescent="0.25">
      <c r="A237" s="5">
        <v>236</v>
      </c>
      <c r="B237" s="6">
        <v>40813</v>
      </c>
      <c r="C237" t="s">
        <v>19</v>
      </c>
      <c r="D237" t="s">
        <v>20</v>
      </c>
      <c r="E237" t="s">
        <v>21</v>
      </c>
      <c r="F237" t="s">
        <v>22</v>
      </c>
      <c r="G237" t="s">
        <v>22</v>
      </c>
      <c r="H237">
        <v>99</v>
      </c>
      <c r="I237">
        <v>99</v>
      </c>
      <c r="J237">
        <v>99</v>
      </c>
      <c r="K237">
        <v>-999</v>
      </c>
      <c r="L237">
        <v>99</v>
      </c>
      <c r="M237">
        <v>99</v>
      </c>
      <c r="N237">
        <v>9999</v>
      </c>
      <c r="O237">
        <v>99</v>
      </c>
      <c r="P237">
        <v>-999</v>
      </c>
      <c r="Q237" s="9" t="s">
        <v>120</v>
      </c>
      <c r="R237" s="9" t="s">
        <v>49</v>
      </c>
      <c r="S237" s="7">
        <v>1</v>
      </c>
      <c r="T237" s="7">
        <f t="shared" si="27"/>
        <v>8.3333333333333329E-2</v>
      </c>
      <c r="U237" s="7">
        <f t="shared" si="23"/>
        <v>-8.9931770503968736E-2</v>
      </c>
      <c r="V237" s="9"/>
    </row>
    <row r="238" spans="1:23" x14ac:dyDescent="0.25">
      <c r="A238" s="5">
        <v>237</v>
      </c>
      <c r="B238" s="6">
        <v>40813</v>
      </c>
      <c r="C238" t="s">
        <v>19</v>
      </c>
      <c r="D238" t="s">
        <v>20</v>
      </c>
      <c r="E238" t="s">
        <v>21</v>
      </c>
      <c r="F238" t="s">
        <v>22</v>
      </c>
      <c r="G238" t="s">
        <v>22</v>
      </c>
      <c r="H238">
        <v>99</v>
      </c>
      <c r="I238">
        <v>99</v>
      </c>
      <c r="J238">
        <v>99</v>
      </c>
      <c r="K238">
        <v>-999</v>
      </c>
      <c r="L238">
        <v>99</v>
      </c>
      <c r="M238">
        <v>99</v>
      </c>
      <c r="N238">
        <v>9999</v>
      </c>
      <c r="O238">
        <v>99</v>
      </c>
      <c r="P238">
        <v>-999</v>
      </c>
      <c r="Q238" s="9" t="s">
        <v>120</v>
      </c>
      <c r="R238" s="9" t="s">
        <v>28</v>
      </c>
      <c r="S238" s="7">
        <v>1</v>
      </c>
      <c r="T238" s="7">
        <f t="shared" si="27"/>
        <v>8.3333333333333329E-2</v>
      </c>
      <c r="U238" s="7">
        <f t="shared" si="23"/>
        <v>-8.9931770503968736E-2</v>
      </c>
    </row>
    <row r="239" spans="1:23" x14ac:dyDescent="0.25">
      <c r="A239" s="5">
        <v>238</v>
      </c>
      <c r="B239" s="6">
        <v>40813</v>
      </c>
      <c r="C239" t="s">
        <v>19</v>
      </c>
      <c r="D239" t="s">
        <v>20</v>
      </c>
      <c r="E239" t="s">
        <v>21</v>
      </c>
      <c r="F239" t="s">
        <v>22</v>
      </c>
      <c r="G239" t="s">
        <v>22</v>
      </c>
      <c r="H239">
        <v>99</v>
      </c>
      <c r="I239">
        <v>99</v>
      </c>
      <c r="J239">
        <v>99</v>
      </c>
      <c r="K239">
        <v>-999</v>
      </c>
      <c r="L239">
        <v>99</v>
      </c>
      <c r="M239">
        <v>99</v>
      </c>
      <c r="N239">
        <v>9999</v>
      </c>
      <c r="O239">
        <v>99</v>
      </c>
      <c r="P239">
        <v>-999</v>
      </c>
      <c r="Q239" s="9" t="s">
        <v>120</v>
      </c>
      <c r="R239" s="9" t="s">
        <v>26</v>
      </c>
      <c r="S239" s="7">
        <v>1</v>
      </c>
      <c r="T239" s="7">
        <f t="shared" si="27"/>
        <v>8.3333333333333329E-2</v>
      </c>
      <c r="U239" s="7">
        <f t="shared" si="23"/>
        <v>-8.9931770503968736E-2</v>
      </c>
      <c r="V239" s="9"/>
    </row>
    <row r="240" spans="1:23" x14ac:dyDescent="0.25">
      <c r="A240" s="5">
        <v>239</v>
      </c>
      <c r="B240" s="6">
        <v>40813</v>
      </c>
      <c r="C240" t="s">
        <v>19</v>
      </c>
      <c r="D240" t="s">
        <v>20</v>
      </c>
      <c r="E240" t="s">
        <v>21</v>
      </c>
      <c r="F240" t="s">
        <v>22</v>
      </c>
      <c r="G240" t="s">
        <v>22</v>
      </c>
      <c r="H240">
        <v>99</v>
      </c>
      <c r="I240">
        <v>99</v>
      </c>
      <c r="J240">
        <v>99</v>
      </c>
      <c r="K240">
        <v>-999</v>
      </c>
      <c r="L240">
        <v>99</v>
      </c>
      <c r="M240">
        <v>99</v>
      </c>
      <c r="N240">
        <v>9999</v>
      </c>
      <c r="O240">
        <v>99</v>
      </c>
      <c r="P240">
        <v>-999</v>
      </c>
      <c r="Q240" s="9" t="s">
        <v>120</v>
      </c>
      <c r="R240" s="9" t="s">
        <v>33</v>
      </c>
      <c r="S240" s="7">
        <v>3</v>
      </c>
      <c r="T240" s="7">
        <f t="shared" si="27"/>
        <v>0.25</v>
      </c>
      <c r="U240" s="7">
        <f t="shared" si="23"/>
        <v>-0.1505149978319906</v>
      </c>
      <c r="V240" s="9"/>
    </row>
    <row r="241" spans="1:23" x14ac:dyDescent="0.25">
      <c r="A241" s="5">
        <v>240</v>
      </c>
      <c r="B241" s="6">
        <v>40813</v>
      </c>
      <c r="C241" t="s">
        <v>19</v>
      </c>
      <c r="D241" t="s">
        <v>20</v>
      </c>
      <c r="E241" t="s">
        <v>21</v>
      </c>
      <c r="F241" t="s">
        <v>22</v>
      </c>
      <c r="G241" t="s">
        <v>22</v>
      </c>
      <c r="H241">
        <v>99</v>
      </c>
      <c r="I241">
        <v>99</v>
      </c>
      <c r="J241">
        <v>99</v>
      </c>
      <c r="K241">
        <v>-999</v>
      </c>
      <c r="L241">
        <v>99</v>
      </c>
      <c r="M241">
        <v>99</v>
      </c>
      <c r="N241">
        <v>9999</v>
      </c>
      <c r="O241">
        <v>99</v>
      </c>
      <c r="P241">
        <v>-999</v>
      </c>
      <c r="Q241" s="9" t="s">
        <v>120</v>
      </c>
      <c r="R241" s="9" t="s">
        <v>32</v>
      </c>
      <c r="S241" s="7">
        <v>1</v>
      </c>
      <c r="T241" s="7">
        <f t="shared" si="27"/>
        <v>8.3333333333333329E-2</v>
      </c>
      <c r="U241" s="7">
        <f t="shared" si="23"/>
        <v>-8.9931770503968736E-2</v>
      </c>
      <c r="V241" s="9"/>
    </row>
    <row r="242" spans="1:23" x14ac:dyDescent="0.25">
      <c r="A242" s="5">
        <v>241</v>
      </c>
      <c r="B242" s="6">
        <v>40813</v>
      </c>
      <c r="C242" t="s">
        <v>19</v>
      </c>
      <c r="D242" t="s">
        <v>20</v>
      </c>
      <c r="E242" t="s">
        <v>21</v>
      </c>
      <c r="F242" t="s">
        <v>22</v>
      </c>
      <c r="G242" t="s">
        <v>22</v>
      </c>
      <c r="H242">
        <v>99</v>
      </c>
      <c r="I242">
        <v>99</v>
      </c>
      <c r="J242">
        <v>99</v>
      </c>
      <c r="K242">
        <v>-999</v>
      </c>
      <c r="L242">
        <v>99</v>
      </c>
      <c r="M242">
        <v>99</v>
      </c>
      <c r="N242">
        <v>9999</v>
      </c>
      <c r="O242">
        <v>99</v>
      </c>
      <c r="P242">
        <v>-999</v>
      </c>
      <c r="Q242" s="9" t="s">
        <v>120</v>
      </c>
      <c r="R242" s="9" t="s">
        <v>43</v>
      </c>
      <c r="S242" s="7">
        <v>1</v>
      </c>
      <c r="T242" s="7">
        <f t="shared" si="27"/>
        <v>8.3333333333333329E-2</v>
      </c>
      <c r="U242" s="7">
        <f t="shared" si="23"/>
        <v>-8.9931770503968736E-2</v>
      </c>
    </row>
    <row r="243" spans="1:23" x14ac:dyDescent="0.25">
      <c r="A243" s="5">
        <v>242</v>
      </c>
      <c r="B243" s="6">
        <v>40813</v>
      </c>
      <c r="C243" t="s">
        <v>19</v>
      </c>
      <c r="D243" t="s">
        <v>20</v>
      </c>
      <c r="E243" t="s">
        <v>21</v>
      </c>
      <c r="F243" t="s">
        <v>22</v>
      </c>
      <c r="G243" t="s">
        <v>22</v>
      </c>
      <c r="H243">
        <v>99</v>
      </c>
      <c r="I243">
        <v>99</v>
      </c>
      <c r="J243">
        <v>99</v>
      </c>
      <c r="K243">
        <v>-999</v>
      </c>
      <c r="L243">
        <v>99</v>
      </c>
      <c r="M243">
        <v>99</v>
      </c>
      <c r="N243">
        <v>9999</v>
      </c>
      <c r="O243">
        <v>99</v>
      </c>
      <c r="P243">
        <v>-999</v>
      </c>
      <c r="Q243" s="9" t="s">
        <v>120</v>
      </c>
      <c r="R243" s="9" t="s">
        <v>121</v>
      </c>
      <c r="S243" s="7">
        <v>1</v>
      </c>
      <c r="T243" s="7">
        <f t="shared" si="27"/>
        <v>8.3333333333333329E-2</v>
      </c>
      <c r="U243" s="7">
        <f t="shared" si="23"/>
        <v>-8.9931770503968736E-2</v>
      </c>
      <c r="V243" s="9"/>
    </row>
    <row r="244" spans="1:23" x14ac:dyDescent="0.25">
      <c r="A244" s="5">
        <v>243</v>
      </c>
      <c r="B244" s="6">
        <v>40813</v>
      </c>
      <c r="C244" t="s">
        <v>19</v>
      </c>
      <c r="D244" t="s">
        <v>20</v>
      </c>
      <c r="E244" t="s">
        <v>21</v>
      </c>
      <c r="F244" t="s">
        <v>22</v>
      </c>
      <c r="G244" t="s">
        <v>22</v>
      </c>
      <c r="H244">
        <v>99</v>
      </c>
      <c r="I244">
        <v>99</v>
      </c>
      <c r="J244">
        <v>99</v>
      </c>
      <c r="K244">
        <v>-999</v>
      </c>
      <c r="L244">
        <v>99</v>
      </c>
      <c r="M244">
        <v>99</v>
      </c>
      <c r="N244">
        <v>9999</v>
      </c>
      <c r="O244">
        <v>99</v>
      </c>
      <c r="P244">
        <v>-999</v>
      </c>
      <c r="Q244" s="9" t="s">
        <v>120</v>
      </c>
      <c r="R244" s="9" t="s">
        <v>64</v>
      </c>
      <c r="S244" s="7">
        <v>2</v>
      </c>
      <c r="T244" s="7">
        <f t="shared" si="27"/>
        <v>0.16666666666666666</v>
      </c>
      <c r="U244" s="7">
        <f t="shared" si="23"/>
        <v>-0.12969187506394059</v>
      </c>
      <c r="V244" s="9"/>
    </row>
    <row r="245" spans="1:23" x14ac:dyDescent="0.25">
      <c r="A245" s="5">
        <v>244</v>
      </c>
      <c r="B245" s="6">
        <v>40813</v>
      </c>
      <c r="C245" t="s">
        <v>19</v>
      </c>
      <c r="D245" t="s">
        <v>20</v>
      </c>
      <c r="E245" t="s">
        <v>21</v>
      </c>
      <c r="F245" t="s">
        <v>22</v>
      </c>
      <c r="G245" t="s">
        <v>22</v>
      </c>
      <c r="H245">
        <v>99</v>
      </c>
      <c r="I245">
        <v>99</v>
      </c>
      <c r="J245">
        <v>99</v>
      </c>
      <c r="K245">
        <v>-999</v>
      </c>
      <c r="L245">
        <v>99</v>
      </c>
      <c r="M245">
        <v>99</v>
      </c>
      <c r="N245">
        <v>9999</v>
      </c>
      <c r="O245">
        <v>99</v>
      </c>
      <c r="P245">
        <v>-999</v>
      </c>
      <c r="Q245" s="9" t="s">
        <v>120</v>
      </c>
      <c r="R245" s="9" t="s">
        <v>27</v>
      </c>
      <c r="S245" s="7">
        <v>2</v>
      </c>
      <c r="T245" s="7">
        <f t="shared" si="27"/>
        <v>0.16666666666666666</v>
      </c>
      <c r="U245" s="7">
        <f t="shared" si="23"/>
        <v>-0.12969187506394059</v>
      </c>
    </row>
    <row r="246" spans="1:23" x14ac:dyDescent="0.25">
      <c r="A246" s="5">
        <v>245</v>
      </c>
      <c r="B246" s="6">
        <v>40813</v>
      </c>
      <c r="C246" t="s">
        <v>19</v>
      </c>
      <c r="D246" t="s">
        <v>20</v>
      </c>
      <c r="E246" t="s">
        <v>21</v>
      </c>
      <c r="F246" t="s">
        <v>22</v>
      </c>
      <c r="G246" t="s">
        <v>22</v>
      </c>
      <c r="H246">
        <v>99</v>
      </c>
      <c r="I246">
        <v>99</v>
      </c>
      <c r="J246">
        <v>99</v>
      </c>
      <c r="K246">
        <v>-999</v>
      </c>
      <c r="L246">
        <v>99</v>
      </c>
      <c r="M246">
        <v>99</v>
      </c>
      <c r="N246">
        <v>9999</v>
      </c>
      <c r="O246">
        <v>99</v>
      </c>
      <c r="P246">
        <v>-999</v>
      </c>
      <c r="Q246" s="7" t="s">
        <v>122</v>
      </c>
      <c r="R246" s="9" t="s">
        <v>88</v>
      </c>
      <c r="S246" s="7">
        <v>5</v>
      </c>
      <c r="T246" s="7">
        <f>S246/9</f>
        <v>0.55555555555555558</v>
      </c>
      <c r="U246" s="7">
        <f t="shared" si="23"/>
        <v>-0.14181805839072559</v>
      </c>
      <c r="V246" s="9">
        <f>-(SUM(U246:U254))</f>
        <v>1.0821784859846837</v>
      </c>
      <c r="W246" s="5" t="s">
        <v>122</v>
      </c>
    </row>
    <row r="247" spans="1:23" x14ac:dyDescent="0.25">
      <c r="A247" s="5">
        <v>246</v>
      </c>
      <c r="B247" s="6">
        <v>40813</v>
      </c>
      <c r="C247" t="s">
        <v>19</v>
      </c>
      <c r="D247" t="s">
        <v>20</v>
      </c>
      <c r="E247" t="s">
        <v>21</v>
      </c>
      <c r="F247" t="s">
        <v>22</v>
      </c>
      <c r="G247" t="s">
        <v>22</v>
      </c>
      <c r="H247">
        <v>99</v>
      </c>
      <c r="I247">
        <v>99</v>
      </c>
      <c r="J247">
        <v>99</v>
      </c>
      <c r="K247">
        <v>-999</v>
      </c>
      <c r="L247">
        <v>99</v>
      </c>
      <c r="M247">
        <v>99</v>
      </c>
      <c r="N247">
        <v>9999</v>
      </c>
      <c r="O247">
        <v>99</v>
      </c>
      <c r="P247">
        <v>-999</v>
      </c>
      <c r="Q247" s="7" t="s">
        <v>122</v>
      </c>
      <c r="R247" s="9" t="s">
        <v>29</v>
      </c>
      <c r="S247" s="7">
        <v>1</v>
      </c>
      <c r="T247" s="7">
        <f t="shared" ref="T247:T254" si="28">S247/9</f>
        <v>0.1111111111111111</v>
      </c>
      <c r="U247" s="7">
        <f t="shared" si="23"/>
        <v>-0.10602694549325831</v>
      </c>
      <c r="V247" s="9"/>
    </row>
    <row r="248" spans="1:23" x14ac:dyDescent="0.25">
      <c r="A248" s="5">
        <v>247</v>
      </c>
      <c r="B248" s="6">
        <v>40813</v>
      </c>
      <c r="C248" t="s">
        <v>19</v>
      </c>
      <c r="D248" t="s">
        <v>20</v>
      </c>
      <c r="E248" t="s">
        <v>21</v>
      </c>
      <c r="F248" t="s">
        <v>22</v>
      </c>
      <c r="G248" t="s">
        <v>22</v>
      </c>
      <c r="H248">
        <v>99</v>
      </c>
      <c r="I248">
        <v>99</v>
      </c>
      <c r="J248">
        <v>99</v>
      </c>
      <c r="K248">
        <v>-999</v>
      </c>
      <c r="L248">
        <v>99</v>
      </c>
      <c r="M248">
        <v>99</v>
      </c>
      <c r="N248">
        <v>9999</v>
      </c>
      <c r="O248">
        <v>99</v>
      </c>
      <c r="P248">
        <v>-999</v>
      </c>
      <c r="Q248" s="7" t="s">
        <v>122</v>
      </c>
      <c r="R248" s="9" t="s">
        <v>49</v>
      </c>
      <c r="S248" s="7">
        <v>1</v>
      </c>
      <c r="T248" s="7">
        <f t="shared" si="28"/>
        <v>0.1111111111111111</v>
      </c>
      <c r="U248" s="7">
        <f t="shared" si="23"/>
        <v>-0.10602694549325831</v>
      </c>
      <c r="V248" s="9"/>
    </row>
    <row r="249" spans="1:23" x14ac:dyDescent="0.25">
      <c r="A249" s="5">
        <v>248</v>
      </c>
      <c r="B249" s="6">
        <v>40813</v>
      </c>
      <c r="C249" t="s">
        <v>19</v>
      </c>
      <c r="D249" t="s">
        <v>20</v>
      </c>
      <c r="E249" t="s">
        <v>21</v>
      </c>
      <c r="F249" t="s">
        <v>22</v>
      </c>
      <c r="G249" t="s">
        <v>22</v>
      </c>
      <c r="H249">
        <v>99</v>
      </c>
      <c r="I249">
        <v>99</v>
      </c>
      <c r="J249">
        <v>99</v>
      </c>
      <c r="K249">
        <v>-999</v>
      </c>
      <c r="L249">
        <v>99</v>
      </c>
      <c r="M249">
        <v>99</v>
      </c>
      <c r="N249">
        <v>9999</v>
      </c>
      <c r="O249">
        <v>99</v>
      </c>
      <c r="P249">
        <v>-999</v>
      </c>
      <c r="Q249" s="7" t="s">
        <v>122</v>
      </c>
      <c r="R249" s="9" t="s">
        <v>96</v>
      </c>
      <c r="S249" s="7">
        <v>1</v>
      </c>
      <c r="T249" s="7">
        <f t="shared" si="28"/>
        <v>0.1111111111111111</v>
      </c>
      <c r="U249" s="7">
        <f t="shared" si="23"/>
        <v>-0.10602694549325831</v>
      </c>
    </row>
    <row r="250" spans="1:23" x14ac:dyDescent="0.25">
      <c r="A250" s="5">
        <v>249</v>
      </c>
      <c r="B250" s="6">
        <v>40813</v>
      </c>
      <c r="C250" t="s">
        <v>19</v>
      </c>
      <c r="D250" t="s">
        <v>20</v>
      </c>
      <c r="E250" t="s">
        <v>21</v>
      </c>
      <c r="F250" t="s">
        <v>22</v>
      </c>
      <c r="G250" t="s">
        <v>22</v>
      </c>
      <c r="H250">
        <v>99</v>
      </c>
      <c r="I250">
        <v>99</v>
      </c>
      <c r="J250">
        <v>99</v>
      </c>
      <c r="K250">
        <v>-999</v>
      </c>
      <c r="L250">
        <v>99</v>
      </c>
      <c r="M250">
        <v>99</v>
      </c>
      <c r="N250">
        <v>9999</v>
      </c>
      <c r="O250">
        <v>99</v>
      </c>
      <c r="P250">
        <v>-999</v>
      </c>
      <c r="Q250" s="7" t="s">
        <v>122</v>
      </c>
      <c r="R250" s="9" t="s">
        <v>65</v>
      </c>
      <c r="S250" s="7">
        <v>1</v>
      </c>
      <c r="T250" s="7">
        <f t="shared" si="28"/>
        <v>0.1111111111111111</v>
      </c>
      <c r="U250" s="7">
        <f t="shared" si="23"/>
        <v>-0.10602694549325831</v>
      </c>
    </row>
    <row r="251" spans="1:23" x14ac:dyDescent="0.25">
      <c r="A251" s="5">
        <v>250</v>
      </c>
      <c r="B251" s="6">
        <v>40813</v>
      </c>
      <c r="C251" t="s">
        <v>19</v>
      </c>
      <c r="D251" t="s">
        <v>20</v>
      </c>
      <c r="E251" t="s">
        <v>21</v>
      </c>
      <c r="F251" t="s">
        <v>22</v>
      </c>
      <c r="G251" t="s">
        <v>22</v>
      </c>
      <c r="H251">
        <v>99</v>
      </c>
      <c r="I251">
        <v>99</v>
      </c>
      <c r="J251">
        <v>99</v>
      </c>
      <c r="K251">
        <v>-999</v>
      </c>
      <c r="L251">
        <v>99</v>
      </c>
      <c r="M251">
        <v>99</v>
      </c>
      <c r="N251">
        <v>9999</v>
      </c>
      <c r="O251">
        <v>99</v>
      </c>
      <c r="P251">
        <v>-999</v>
      </c>
      <c r="Q251" s="7" t="s">
        <v>122</v>
      </c>
      <c r="R251" s="9" t="s">
        <v>34</v>
      </c>
      <c r="S251" s="7">
        <v>1</v>
      </c>
      <c r="T251" s="7">
        <f t="shared" si="28"/>
        <v>0.1111111111111111</v>
      </c>
      <c r="U251" s="7">
        <f t="shared" si="23"/>
        <v>-0.10602694549325831</v>
      </c>
    </row>
    <row r="252" spans="1:23" x14ac:dyDescent="0.25">
      <c r="A252" s="5">
        <v>251</v>
      </c>
      <c r="B252" s="6">
        <v>40813</v>
      </c>
      <c r="C252" t="s">
        <v>19</v>
      </c>
      <c r="D252" t="s">
        <v>20</v>
      </c>
      <c r="E252" t="s">
        <v>21</v>
      </c>
      <c r="F252" t="s">
        <v>22</v>
      </c>
      <c r="G252" t="s">
        <v>22</v>
      </c>
      <c r="H252">
        <v>99</v>
      </c>
      <c r="I252">
        <v>99</v>
      </c>
      <c r="J252">
        <v>99</v>
      </c>
      <c r="K252">
        <v>-999</v>
      </c>
      <c r="L252">
        <v>99</v>
      </c>
      <c r="M252">
        <v>99</v>
      </c>
      <c r="N252">
        <v>9999</v>
      </c>
      <c r="O252">
        <v>99</v>
      </c>
      <c r="P252">
        <v>-999</v>
      </c>
      <c r="Q252" s="7" t="s">
        <v>122</v>
      </c>
      <c r="R252" s="9" t="s">
        <v>72</v>
      </c>
      <c r="S252" s="7">
        <v>1</v>
      </c>
      <c r="T252" s="7">
        <f t="shared" si="28"/>
        <v>0.1111111111111111</v>
      </c>
      <c r="U252" s="7">
        <f t="shared" si="23"/>
        <v>-0.10602694549325831</v>
      </c>
      <c r="V252" s="9"/>
    </row>
    <row r="253" spans="1:23" x14ac:dyDescent="0.25">
      <c r="A253" s="5">
        <v>252</v>
      </c>
      <c r="B253" s="6">
        <v>40813</v>
      </c>
      <c r="C253" t="s">
        <v>19</v>
      </c>
      <c r="D253" t="s">
        <v>20</v>
      </c>
      <c r="E253" t="s">
        <v>21</v>
      </c>
      <c r="F253" t="s">
        <v>22</v>
      </c>
      <c r="G253" t="s">
        <v>22</v>
      </c>
      <c r="H253">
        <v>99</v>
      </c>
      <c r="I253">
        <v>99</v>
      </c>
      <c r="J253">
        <v>99</v>
      </c>
      <c r="K253">
        <v>-999</v>
      </c>
      <c r="L253">
        <v>99</v>
      </c>
      <c r="M253">
        <v>99</v>
      </c>
      <c r="N253">
        <v>9999</v>
      </c>
      <c r="O253">
        <v>99</v>
      </c>
      <c r="P253">
        <v>-999</v>
      </c>
      <c r="Q253" s="7" t="s">
        <v>122</v>
      </c>
      <c r="R253" s="9" t="s">
        <v>58</v>
      </c>
      <c r="S253" s="7">
        <v>3</v>
      </c>
      <c r="T253" s="7">
        <f t="shared" si="28"/>
        <v>0.33333333333333331</v>
      </c>
      <c r="U253" s="7">
        <f t="shared" si="23"/>
        <v>-0.15904041823988746</v>
      </c>
      <c r="V253" s="9"/>
    </row>
    <row r="254" spans="1:23" x14ac:dyDescent="0.25">
      <c r="A254" s="5">
        <v>253</v>
      </c>
      <c r="B254" s="6">
        <v>40813</v>
      </c>
      <c r="C254" t="s">
        <v>19</v>
      </c>
      <c r="D254" t="s">
        <v>20</v>
      </c>
      <c r="E254" t="s">
        <v>21</v>
      </c>
      <c r="F254" t="s">
        <v>22</v>
      </c>
      <c r="G254" t="s">
        <v>22</v>
      </c>
      <c r="H254">
        <v>99</v>
      </c>
      <c r="I254">
        <v>99</v>
      </c>
      <c r="J254">
        <v>99</v>
      </c>
      <c r="K254">
        <v>-999</v>
      </c>
      <c r="L254">
        <v>99</v>
      </c>
      <c r="M254">
        <v>99</v>
      </c>
      <c r="N254">
        <v>9999</v>
      </c>
      <c r="O254">
        <v>99</v>
      </c>
      <c r="P254">
        <v>-999</v>
      </c>
      <c r="Q254" s="7" t="s">
        <v>122</v>
      </c>
      <c r="R254" s="9" t="s">
        <v>104</v>
      </c>
      <c r="S254" s="7">
        <v>2</v>
      </c>
      <c r="T254" s="7">
        <f t="shared" si="28"/>
        <v>0.22222222222222221</v>
      </c>
      <c r="U254" s="7">
        <f t="shared" si="23"/>
        <v>-0.14515833639452083</v>
      </c>
      <c r="V254" s="9"/>
    </row>
    <row r="255" spans="1:23" x14ac:dyDescent="0.25">
      <c r="A255" s="5">
        <v>254</v>
      </c>
      <c r="B255" s="6">
        <v>40813</v>
      </c>
      <c r="C255" t="s">
        <v>19</v>
      </c>
      <c r="D255" t="s">
        <v>20</v>
      </c>
      <c r="E255" t="s">
        <v>21</v>
      </c>
      <c r="F255" t="s">
        <v>22</v>
      </c>
      <c r="G255" t="s">
        <v>22</v>
      </c>
      <c r="H255">
        <v>99</v>
      </c>
      <c r="I255">
        <v>99</v>
      </c>
      <c r="J255">
        <v>99</v>
      </c>
      <c r="K255">
        <v>-999</v>
      </c>
      <c r="L255">
        <v>99</v>
      </c>
      <c r="M255">
        <v>99</v>
      </c>
      <c r="N255">
        <v>9999</v>
      </c>
      <c r="O255">
        <v>99</v>
      </c>
      <c r="P255">
        <v>-999</v>
      </c>
      <c r="Q255" s="9" t="s">
        <v>123</v>
      </c>
      <c r="R255" s="9" t="s">
        <v>92</v>
      </c>
      <c r="S255" s="7">
        <v>1</v>
      </c>
      <c r="T255" s="7">
        <f>S255/11</f>
        <v>9.0909090909090912E-2</v>
      </c>
      <c r="U255" s="7">
        <f t="shared" si="23"/>
        <v>-9.4672062287111364E-2</v>
      </c>
      <c r="V255" s="9">
        <f>-(SUM(U255:U265))</f>
        <v>1.1212713567637271</v>
      </c>
      <c r="W255" s="5" t="s">
        <v>123</v>
      </c>
    </row>
    <row r="256" spans="1:23" x14ac:dyDescent="0.25">
      <c r="A256" s="5">
        <v>255</v>
      </c>
      <c r="B256" s="6">
        <v>40813</v>
      </c>
      <c r="C256" t="s">
        <v>19</v>
      </c>
      <c r="D256" t="s">
        <v>20</v>
      </c>
      <c r="E256" t="s">
        <v>21</v>
      </c>
      <c r="F256" t="s">
        <v>22</v>
      </c>
      <c r="G256" t="s">
        <v>22</v>
      </c>
      <c r="H256">
        <v>99</v>
      </c>
      <c r="I256">
        <v>99</v>
      </c>
      <c r="J256">
        <v>99</v>
      </c>
      <c r="K256">
        <v>-999</v>
      </c>
      <c r="L256">
        <v>99</v>
      </c>
      <c r="M256">
        <v>99</v>
      </c>
      <c r="N256">
        <v>9999</v>
      </c>
      <c r="O256">
        <v>99</v>
      </c>
      <c r="P256">
        <v>-999</v>
      </c>
      <c r="Q256" s="9" t="s">
        <v>123</v>
      </c>
      <c r="R256" s="9" t="s">
        <v>58</v>
      </c>
      <c r="S256" s="7">
        <v>1</v>
      </c>
      <c r="T256" s="7">
        <f t="shared" ref="T256:T265" si="29">S256/11</f>
        <v>9.0909090909090912E-2</v>
      </c>
      <c r="U256" s="7">
        <f t="shared" si="23"/>
        <v>-9.4672062287111364E-2</v>
      </c>
      <c r="V256" s="9"/>
    </row>
    <row r="257" spans="1:23" x14ac:dyDescent="0.25">
      <c r="A257" s="5">
        <v>256</v>
      </c>
      <c r="B257" s="6">
        <v>40813</v>
      </c>
      <c r="C257" t="s">
        <v>19</v>
      </c>
      <c r="D257" t="s">
        <v>20</v>
      </c>
      <c r="E257" t="s">
        <v>21</v>
      </c>
      <c r="F257" t="s">
        <v>22</v>
      </c>
      <c r="G257" t="s">
        <v>22</v>
      </c>
      <c r="H257">
        <v>99</v>
      </c>
      <c r="I257">
        <v>99</v>
      </c>
      <c r="J257">
        <v>99</v>
      </c>
      <c r="K257">
        <v>-999</v>
      </c>
      <c r="L257">
        <v>99</v>
      </c>
      <c r="M257">
        <v>99</v>
      </c>
      <c r="N257">
        <v>9999</v>
      </c>
      <c r="O257">
        <v>99</v>
      </c>
      <c r="P257">
        <v>-999</v>
      </c>
      <c r="Q257" s="9" t="s">
        <v>123</v>
      </c>
      <c r="R257" s="9" t="s">
        <v>34</v>
      </c>
      <c r="S257" s="7">
        <v>2</v>
      </c>
      <c r="T257" s="7">
        <f t="shared" si="29"/>
        <v>0.18181818181818182</v>
      </c>
      <c r="U257" s="7">
        <f t="shared" si="23"/>
        <v>-0.13461139808986253</v>
      </c>
    </row>
    <row r="258" spans="1:23" x14ac:dyDescent="0.25">
      <c r="A258" s="5">
        <v>257</v>
      </c>
      <c r="B258" s="6">
        <v>40813</v>
      </c>
      <c r="C258" t="s">
        <v>19</v>
      </c>
      <c r="D258" t="s">
        <v>20</v>
      </c>
      <c r="E258" t="s">
        <v>21</v>
      </c>
      <c r="F258" t="s">
        <v>22</v>
      </c>
      <c r="G258" t="s">
        <v>22</v>
      </c>
      <c r="H258">
        <v>99</v>
      </c>
      <c r="I258">
        <v>99</v>
      </c>
      <c r="J258">
        <v>99</v>
      </c>
      <c r="K258">
        <v>-999</v>
      </c>
      <c r="L258">
        <v>99</v>
      </c>
      <c r="M258">
        <v>99</v>
      </c>
      <c r="N258">
        <v>9999</v>
      </c>
      <c r="O258">
        <v>99</v>
      </c>
      <c r="P258">
        <v>-999</v>
      </c>
      <c r="Q258" s="9" t="s">
        <v>123</v>
      </c>
      <c r="R258" s="9" t="s">
        <v>106</v>
      </c>
      <c r="S258" s="7">
        <v>2</v>
      </c>
      <c r="T258" s="7">
        <f t="shared" si="29"/>
        <v>0.18181818181818182</v>
      </c>
      <c r="U258" s="7">
        <f t="shared" si="23"/>
        <v>-0.13461139808986253</v>
      </c>
      <c r="V258" s="9"/>
    </row>
    <row r="259" spans="1:23" x14ac:dyDescent="0.25">
      <c r="A259" s="5">
        <v>258</v>
      </c>
      <c r="B259" s="6">
        <v>40813</v>
      </c>
      <c r="C259" t="s">
        <v>19</v>
      </c>
      <c r="D259" t="s">
        <v>20</v>
      </c>
      <c r="E259" t="s">
        <v>21</v>
      </c>
      <c r="F259" t="s">
        <v>22</v>
      </c>
      <c r="G259" t="s">
        <v>22</v>
      </c>
      <c r="H259">
        <v>99</v>
      </c>
      <c r="I259">
        <v>99</v>
      </c>
      <c r="J259">
        <v>99</v>
      </c>
      <c r="K259">
        <v>-999</v>
      </c>
      <c r="L259">
        <v>99</v>
      </c>
      <c r="M259">
        <v>99</v>
      </c>
      <c r="N259">
        <v>9999</v>
      </c>
      <c r="O259">
        <v>99</v>
      </c>
      <c r="P259">
        <v>-999</v>
      </c>
      <c r="Q259" s="9" t="s">
        <v>123</v>
      </c>
      <c r="R259" s="9" t="s">
        <v>124</v>
      </c>
      <c r="S259" s="7">
        <v>1</v>
      </c>
      <c r="T259" s="7">
        <f t="shared" si="29"/>
        <v>9.0909090909090912E-2</v>
      </c>
      <c r="U259" s="7">
        <f t="shared" ref="U259:U322" si="30">((LOG10(T259))*T259)</f>
        <v>-9.4672062287111364E-2</v>
      </c>
      <c r="V259" s="9"/>
    </row>
    <row r="260" spans="1:23" x14ac:dyDescent="0.25">
      <c r="A260" s="5">
        <v>259</v>
      </c>
      <c r="B260" s="6">
        <v>40813</v>
      </c>
      <c r="C260" t="s">
        <v>19</v>
      </c>
      <c r="D260" t="s">
        <v>20</v>
      </c>
      <c r="E260" t="s">
        <v>21</v>
      </c>
      <c r="F260" t="s">
        <v>22</v>
      </c>
      <c r="G260" t="s">
        <v>22</v>
      </c>
      <c r="H260">
        <v>99</v>
      </c>
      <c r="I260">
        <v>99</v>
      </c>
      <c r="J260">
        <v>99</v>
      </c>
      <c r="K260">
        <v>-999</v>
      </c>
      <c r="L260">
        <v>99</v>
      </c>
      <c r="M260">
        <v>99</v>
      </c>
      <c r="N260">
        <v>9999</v>
      </c>
      <c r="O260">
        <v>99</v>
      </c>
      <c r="P260">
        <v>-999</v>
      </c>
      <c r="Q260" s="9" t="s">
        <v>123</v>
      </c>
      <c r="R260" s="9" t="s">
        <v>49</v>
      </c>
      <c r="S260" s="7">
        <v>1</v>
      </c>
      <c r="T260" s="7">
        <f t="shared" si="29"/>
        <v>9.0909090909090912E-2</v>
      </c>
      <c r="U260" s="7">
        <f t="shared" si="30"/>
        <v>-9.4672062287111364E-2</v>
      </c>
      <c r="V260" s="9"/>
    </row>
    <row r="261" spans="1:23" x14ac:dyDescent="0.25">
      <c r="A261" s="5">
        <v>260</v>
      </c>
      <c r="B261" s="6">
        <v>40813</v>
      </c>
      <c r="C261" t="s">
        <v>19</v>
      </c>
      <c r="D261" t="s">
        <v>20</v>
      </c>
      <c r="E261" t="s">
        <v>21</v>
      </c>
      <c r="F261" t="s">
        <v>22</v>
      </c>
      <c r="G261" t="s">
        <v>22</v>
      </c>
      <c r="H261">
        <v>99</v>
      </c>
      <c r="I261">
        <v>99</v>
      </c>
      <c r="J261">
        <v>99</v>
      </c>
      <c r="K261">
        <v>-999</v>
      </c>
      <c r="L261">
        <v>99</v>
      </c>
      <c r="M261">
        <v>99</v>
      </c>
      <c r="N261">
        <v>9999</v>
      </c>
      <c r="O261">
        <v>99</v>
      </c>
      <c r="P261">
        <v>-999</v>
      </c>
      <c r="Q261" s="9" t="s">
        <v>123</v>
      </c>
      <c r="R261" s="13" t="s">
        <v>125</v>
      </c>
      <c r="S261" s="7">
        <v>1</v>
      </c>
      <c r="T261" s="7">
        <f t="shared" si="29"/>
        <v>9.0909090909090912E-2</v>
      </c>
      <c r="U261" s="7">
        <f t="shared" si="30"/>
        <v>-9.4672062287111364E-2</v>
      </c>
    </row>
    <row r="262" spans="1:23" x14ac:dyDescent="0.25">
      <c r="A262" s="5">
        <v>261</v>
      </c>
      <c r="B262" s="6">
        <v>40813</v>
      </c>
      <c r="C262" t="s">
        <v>19</v>
      </c>
      <c r="D262" t="s">
        <v>20</v>
      </c>
      <c r="E262" t="s">
        <v>21</v>
      </c>
      <c r="F262" t="s">
        <v>22</v>
      </c>
      <c r="G262" t="s">
        <v>22</v>
      </c>
      <c r="H262">
        <v>99</v>
      </c>
      <c r="I262">
        <v>99</v>
      </c>
      <c r="J262">
        <v>99</v>
      </c>
      <c r="K262">
        <v>-999</v>
      </c>
      <c r="L262">
        <v>99</v>
      </c>
      <c r="M262">
        <v>99</v>
      </c>
      <c r="N262">
        <v>9999</v>
      </c>
      <c r="O262">
        <v>99</v>
      </c>
      <c r="P262">
        <v>-999</v>
      </c>
      <c r="Q262" s="9" t="s">
        <v>123</v>
      </c>
      <c r="R262" s="9" t="s">
        <v>32</v>
      </c>
      <c r="S262" s="7">
        <v>1</v>
      </c>
      <c r="T262" s="7">
        <f t="shared" si="29"/>
        <v>9.0909090909090912E-2</v>
      </c>
      <c r="U262" s="7">
        <f t="shared" si="30"/>
        <v>-9.4672062287111364E-2</v>
      </c>
    </row>
    <row r="263" spans="1:23" x14ac:dyDescent="0.25">
      <c r="A263" s="5">
        <v>262</v>
      </c>
      <c r="B263" s="6">
        <v>40813</v>
      </c>
      <c r="C263" t="s">
        <v>19</v>
      </c>
      <c r="D263" t="s">
        <v>20</v>
      </c>
      <c r="E263" t="s">
        <v>21</v>
      </c>
      <c r="F263" t="s">
        <v>22</v>
      </c>
      <c r="G263" t="s">
        <v>22</v>
      </c>
      <c r="H263">
        <v>99</v>
      </c>
      <c r="I263">
        <v>99</v>
      </c>
      <c r="J263">
        <v>99</v>
      </c>
      <c r="K263">
        <v>-999</v>
      </c>
      <c r="L263">
        <v>99</v>
      </c>
      <c r="M263">
        <v>99</v>
      </c>
      <c r="N263">
        <v>9999</v>
      </c>
      <c r="O263">
        <v>99</v>
      </c>
      <c r="P263">
        <v>-999</v>
      </c>
      <c r="Q263" s="9" t="s">
        <v>123</v>
      </c>
      <c r="R263" s="9" t="s">
        <v>28</v>
      </c>
      <c r="S263" s="7">
        <v>1</v>
      </c>
      <c r="T263" s="7">
        <f t="shared" si="29"/>
        <v>9.0909090909090912E-2</v>
      </c>
      <c r="U263" s="7">
        <f t="shared" si="30"/>
        <v>-9.4672062287111364E-2</v>
      </c>
    </row>
    <row r="264" spans="1:23" x14ac:dyDescent="0.25">
      <c r="A264" s="5">
        <v>263</v>
      </c>
      <c r="B264" s="6">
        <v>40813</v>
      </c>
      <c r="C264" t="s">
        <v>19</v>
      </c>
      <c r="D264" t="s">
        <v>20</v>
      </c>
      <c r="E264" t="s">
        <v>21</v>
      </c>
      <c r="F264" t="s">
        <v>22</v>
      </c>
      <c r="G264" t="s">
        <v>22</v>
      </c>
      <c r="H264">
        <v>99</v>
      </c>
      <c r="I264">
        <v>99</v>
      </c>
      <c r="J264">
        <v>99</v>
      </c>
      <c r="K264">
        <v>-999</v>
      </c>
      <c r="L264">
        <v>99</v>
      </c>
      <c r="M264">
        <v>99</v>
      </c>
      <c r="N264">
        <v>9999</v>
      </c>
      <c r="O264">
        <v>99</v>
      </c>
      <c r="P264">
        <v>-999</v>
      </c>
      <c r="Q264" s="9" t="s">
        <v>123</v>
      </c>
      <c r="R264" s="9" t="s">
        <v>53</v>
      </c>
      <c r="S264" s="7">
        <v>1</v>
      </c>
      <c r="T264" s="7">
        <f t="shared" si="29"/>
        <v>9.0909090909090912E-2</v>
      </c>
      <c r="U264" s="7">
        <f t="shared" si="30"/>
        <v>-9.4672062287111364E-2</v>
      </c>
    </row>
    <row r="265" spans="1:23" x14ac:dyDescent="0.25">
      <c r="A265" s="5">
        <v>264</v>
      </c>
      <c r="B265" s="6">
        <v>40813</v>
      </c>
      <c r="C265" t="s">
        <v>19</v>
      </c>
      <c r="D265" t="s">
        <v>20</v>
      </c>
      <c r="E265" t="s">
        <v>21</v>
      </c>
      <c r="F265" t="s">
        <v>22</v>
      </c>
      <c r="G265" t="s">
        <v>22</v>
      </c>
      <c r="H265">
        <v>99</v>
      </c>
      <c r="I265">
        <v>99</v>
      </c>
      <c r="J265">
        <v>99</v>
      </c>
      <c r="K265">
        <v>-999</v>
      </c>
      <c r="L265">
        <v>99</v>
      </c>
      <c r="M265">
        <v>99</v>
      </c>
      <c r="N265">
        <v>9999</v>
      </c>
      <c r="O265">
        <v>99</v>
      </c>
      <c r="P265">
        <v>-999</v>
      </c>
      <c r="Q265" s="9" t="s">
        <v>123</v>
      </c>
      <c r="R265" s="9" t="s">
        <v>67</v>
      </c>
      <c r="S265" s="7">
        <v>1</v>
      </c>
      <c r="T265" s="7">
        <f t="shared" si="29"/>
        <v>9.0909090909090912E-2</v>
      </c>
      <c r="U265" s="7">
        <f t="shared" si="30"/>
        <v>-9.4672062287111364E-2</v>
      </c>
      <c r="V265" s="9"/>
    </row>
    <row r="266" spans="1:23" x14ac:dyDescent="0.25">
      <c r="A266" s="5">
        <v>265</v>
      </c>
      <c r="B266" s="6">
        <v>40813</v>
      </c>
      <c r="C266" t="s">
        <v>19</v>
      </c>
      <c r="D266" t="s">
        <v>20</v>
      </c>
      <c r="E266" t="s">
        <v>21</v>
      </c>
      <c r="F266" t="s">
        <v>22</v>
      </c>
      <c r="G266" t="s">
        <v>22</v>
      </c>
      <c r="H266">
        <v>99</v>
      </c>
      <c r="I266">
        <v>99</v>
      </c>
      <c r="J266">
        <v>99</v>
      </c>
      <c r="K266">
        <v>-999</v>
      </c>
      <c r="L266">
        <v>99</v>
      </c>
      <c r="M266">
        <v>99</v>
      </c>
      <c r="N266">
        <v>9999</v>
      </c>
      <c r="O266">
        <v>99</v>
      </c>
      <c r="P266">
        <v>-999</v>
      </c>
      <c r="Q266" s="9" t="s">
        <v>126</v>
      </c>
      <c r="R266" s="9" t="s">
        <v>28</v>
      </c>
      <c r="S266" s="7">
        <v>1</v>
      </c>
      <c r="T266" s="7">
        <f>S266/5</f>
        <v>0.2</v>
      </c>
      <c r="U266" s="7">
        <f t="shared" si="30"/>
        <v>-0.13979400086720375</v>
      </c>
      <c r="V266" s="9">
        <f>-(SUM(U266:U270))</f>
        <v>0.55917600346881502</v>
      </c>
      <c r="W266" s="5" t="s">
        <v>126</v>
      </c>
    </row>
    <row r="267" spans="1:23" x14ac:dyDescent="0.25">
      <c r="A267" s="5">
        <v>266</v>
      </c>
      <c r="B267" s="6">
        <v>40813</v>
      </c>
      <c r="C267" t="s">
        <v>19</v>
      </c>
      <c r="D267" t="s">
        <v>20</v>
      </c>
      <c r="E267" t="s">
        <v>21</v>
      </c>
      <c r="F267" t="s">
        <v>22</v>
      </c>
      <c r="G267" t="s">
        <v>22</v>
      </c>
      <c r="H267">
        <v>99</v>
      </c>
      <c r="I267">
        <v>99</v>
      </c>
      <c r="J267">
        <v>99</v>
      </c>
      <c r="K267">
        <v>-999</v>
      </c>
      <c r="L267">
        <v>99</v>
      </c>
      <c r="M267">
        <v>99</v>
      </c>
      <c r="N267">
        <v>9999</v>
      </c>
      <c r="O267">
        <v>99</v>
      </c>
      <c r="P267">
        <v>-999</v>
      </c>
      <c r="Q267" s="9" t="s">
        <v>126</v>
      </c>
      <c r="R267" s="9" t="s">
        <v>58</v>
      </c>
      <c r="S267" s="7">
        <v>5</v>
      </c>
      <c r="T267" s="7">
        <f>S267/5</f>
        <v>1</v>
      </c>
      <c r="U267" s="7">
        <f t="shared" si="30"/>
        <v>0</v>
      </c>
      <c r="V267" s="9"/>
    </row>
    <row r="268" spans="1:23" x14ac:dyDescent="0.25">
      <c r="A268" s="5">
        <v>267</v>
      </c>
      <c r="B268" s="6">
        <v>40813</v>
      </c>
      <c r="C268" t="s">
        <v>19</v>
      </c>
      <c r="D268" t="s">
        <v>20</v>
      </c>
      <c r="E268" t="s">
        <v>21</v>
      </c>
      <c r="F268" t="s">
        <v>22</v>
      </c>
      <c r="G268" t="s">
        <v>22</v>
      </c>
      <c r="H268">
        <v>99</v>
      </c>
      <c r="I268">
        <v>99</v>
      </c>
      <c r="J268">
        <v>99</v>
      </c>
      <c r="K268">
        <v>-999</v>
      </c>
      <c r="L268">
        <v>99</v>
      </c>
      <c r="M268">
        <v>99</v>
      </c>
      <c r="N268">
        <v>9999</v>
      </c>
      <c r="O268">
        <v>99</v>
      </c>
      <c r="P268">
        <v>-999</v>
      </c>
      <c r="Q268" s="9" t="s">
        <v>126</v>
      </c>
      <c r="R268" s="9" t="s">
        <v>29</v>
      </c>
      <c r="S268" s="7">
        <v>1</v>
      </c>
      <c r="T268" s="7">
        <f>S268/5</f>
        <v>0.2</v>
      </c>
      <c r="U268" s="7">
        <f t="shared" si="30"/>
        <v>-0.13979400086720375</v>
      </c>
      <c r="V268" s="9"/>
    </row>
    <row r="269" spans="1:23" x14ac:dyDescent="0.25">
      <c r="A269" s="5">
        <v>268</v>
      </c>
      <c r="B269" s="6">
        <v>40813</v>
      </c>
      <c r="C269" t="s">
        <v>19</v>
      </c>
      <c r="D269" t="s">
        <v>20</v>
      </c>
      <c r="E269" t="s">
        <v>21</v>
      </c>
      <c r="F269" t="s">
        <v>22</v>
      </c>
      <c r="G269" t="s">
        <v>22</v>
      </c>
      <c r="H269">
        <v>99</v>
      </c>
      <c r="I269">
        <v>99</v>
      </c>
      <c r="J269">
        <v>99</v>
      </c>
      <c r="K269">
        <v>-999</v>
      </c>
      <c r="L269">
        <v>99</v>
      </c>
      <c r="M269">
        <v>99</v>
      </c>
      <c r="N269">
        <v>9999</v>
      </c>
      <c r="O269">
        <v>99</v>
      </c>
      <c r="P269">
        <v>-999</v>
      </c>
      <c r="Q269" s="9" t="s">
        <v>126</v>
      </c>
      <c r="R269" s="9" t="s">
        <v>31</v>
      </c>
      <c r="S269" s="7">
        <v>1</v>
      </c>
      <c r="T269" s="7">
        <f>S269/5</f>
        <v>0.2</v>
      </c>
      <c r="U269" s="7">
        <f t="shared" si="30"/>
        <v>-0.13979400086720375</v>
      </c>
      <c r="V269" s="9"/>
    </row>
    <row r="270" spans="1:23" x14ac:dyDescent="0.25">
      <c r="A270" s="5">
        <v>269</v>
      </c>
      <c r="B270" s="6">
        <v>40813</v>
      </c>
      <c r="C270" t="s">
        <v>19</v>
      </c>
      <c r="D270" t="s">
        <v>20</v>
      </c>
      <c r="E270" t="s">
        <v>21</v>
      </c>
      <c r="F270" t="s">
        <v>22</v>
      </c>
      <c r="G270" t="s">
        <v>22</v>
      </c>
      <c r="H270">
        <v>99</v>
      </c>
      <c r="I270">
        <v>99</v>
      </c>
      <c r="J270">
        <v>99</v>
      </c>
      <c r="K270">
        <v>-999</v>
      </c>
      <c r="L270">
        <v>99</v>
      </c>
      <c r="M270">
        <v>99</v>
      </c>
      <c r="N270">
        <v>9999</v>
      </c>
      <c r="O270">
        <v>99</v>
      </c>
      <c r="P270">
        <v>-999</v>
      </c>
      <c r="Q270" s="9" t="s">
        <v>126</v>
      </c>
      <c r="R270" s="9" t="s">
        <v>32</v>
      </c>
      <c r="S270" s="7">
        <v>1</v>
      </c>
      <c r="T270" s="7">
        <f>S270/5</f>
        <v>0.2</v>
      </c>
      <c r="U270" s="7">
        <f t="shared" si="30"/>
        <v>-0.13979400086720375</v>
      </c>
    </row>
    <row r="271" spans="1:23" x14ac:dyDescent="0.25">
      <c r="A271" s="5">
        <v>270</v>
      </c>
      <c r="B271" s="6">
        <v>40813</v>
      </c>
      <c r="C271" t="s">
        <v>19</v>
      </c>
      <c r="D271" t="s">
        <v>20</v>
      </c>
      <c r="E271" t="s">
        <v>21</v>
      </c>
      <c r="F271" t="s">
        <v>22</v>
      </c>
      <c r="G271" t="s">
        <v>22</v>
      </c>
      <c r="H271">
        <v>99</v>
      </c>
      <c r="I271">
        <v>99</v>
      </c>
      <c r="J271">
        <v>99</v>
      </c>
      <c r="K271">
        <v>-999</v>
      </c>
      <c r="L271">
        <v>99</v>
      </c>
      <c r="M271">
        <v>99</v>
      </c>
      <c r="N271">
        <v>9999</v>
      </c>
      <c r="O271">
        <v>99</v>
      </c>
      <c r="P271">
        <v>-999</v>
      </c>
      <c r="Q271" s="9" t="s">
        <v>127</v>
      </c>
      <c r="R271" s="9" t="s">
        <v>29</v>
      </c>
      <c r="S271" s="7">
        <v>1</v>
      </c>
      <c r="T271" s="7">
        <f>S271/6</f>
        <v>0.16666666666666666</v>
      </c>
      <c r="U271" s="7">
        <f t="shared" si="30"/>
        <v>-0.12969187506394059</v>
      </c>
      <c r="V271" s="9">
        <f>-(SUM(U271:U276))</f>
        <v>0.77815125038364363</v>
      </c>
      <c r="W271" s="5" t="s">
        <v>127</v>
      </c>
    </row>
    <row r="272" spans="1:23" x14ac:dyDescent="0.25">
      <c r="A272" s="5">
        <v>271</v>
      </c>
      <c r="B272" s="6">
        <v>40813</v>
      </c>
      <c r="C272" t="s">
        <v>19</v>
      </c>
      <c r="D272" t="s">
        <v>20</v>
      </c>
      <c r="E272" t="s">
        <v>21</v>
      </c>
      <c r="F272" t="s">
        <v>22</v>
      </c>
      <c r="G272" t="s">
        <v>22</v>
      </c>
      <c r="H272">
        <v>99</v>
      </c>
      <c r="I272">
        <v>99</v>
      </c>
      <c r="J272">
        <v>99</v>
      </c>
      <c r="K272">
        <v>-999</v>
      </c>
      <c r="L272">
        <v>99</v>
      </c>
      <c r="M272">
        <v>99</v>
      </c>
      <c r="N272">
        <v>9999</v>
      </c>
      <c r="O272">
        <v>99</v>
      </c>
      <c r="P272">
        <v>-999</v>
      </c>
      <c r="Q272" s="9" t="s">
        <v>127</v>
      </c>
      <c r="R272" s="9" t="s">
        <v>36</v>
      </c>
      <c r="S272" s="7">
        <v>1</v>
      </c>
      <c r="T272" s="7">
        <f t="shared" ref="T272:T276" si="31">S272/6</f>
        <v>0.16666666666666666</v>
      </c>
      <c r="U272" s="7">
        <f t="shared" si="30"/>
        <v>-0.12969187506394059</v>
      </c>
      <c r="V272" s="9"/>
    </row>
    <row r="273" spans="1:23" x14ac:dyDescent="0.25">
      <c r="A273" s="5">
        <v>272</v>
      </c>
      <c r="B273" s="6">
        <v>40813</v>
      </c>
      <c r="C273" t="s">
        <v>19</v>
      </c>
      <c r="D273" t="s">
        <v>20</v>
      </c>
      <c r="E273" t="s">
        <v>21</v>
      </c>
      <c r="F273" t="s">
        <v>22</v>
      </c>
      <c r="G273" t="s">
        <v>22</v>
      </c>
      <c r="H273">
        <v>99</v>
      </c>
      <c r="I273">
        <v>99</v>
      </c>
      <c r="J273">
        <v>99</v>
      </c>
      <c r="K273">
        <v>-999</v>
      </c>
      <c r="L273">
        <v>99</v>
      </c>
      <c r="M273">
        <v>99</v>
      </c>
      <c r="N273">
        <v>9999</v>
      </c>
      <c r="O273">
        <v>99</v>
      </c>
      <c r="P273">
        <v>-999</v>
      </c>
      <c r="Q273" s="9" t="s">
        <v>127</v>
      </c>
      <c r="R273" s="9" t="s">
        <v>128</v>
      </c>
      <c r="S273" s="7">
        <v>1</v>
      </c>
      <c r="T273" s="7">
        <f t="shared" si="31"/>
        <v>0.16666666666666666</v>
      </c>
      <c r="U273" s="7">
        <f t="shared" si="30"/>
        <v>-0.12969187506394059</v>
      </c>
      <c r="V273" s="9"/>
    </row>
    <row r="274" spans="1:23" x14ac:dyDescent="0.25">
      <c r="A274" s="5">
        <v>273</v>
      </c>
      <c r="B274" s="6">
        <v>40813</v>
      </c>
      <c r="C274" t="s">
        <v>19</v>
      </c>
      <c r="D274" t="s">
        <v>20</v>
      </c>
      <c r="E274" t="s">
        <v>21</v>
      </c>
      <c r="F274" t="s">
        <v>22</v>
      </c>
      <c r="G274" t="s">
        <v>22</v>
      </c>
      <c r="H274">
        <v>99</v>
      </c>
      <c r="I274">
        <v>99</v>
      </c>
      <c r="J274">
        <v>99</v>
      </c>
      <c r="K274">
        <v>-999</v>
      </c>
      <c r="L274">
        <v>99</v>
      </c>
      <c r="M274">
        <v>99</v>
      </c>
      <c r="N274">
        <v>9999</v>
      </c>
      <c r="O274">
        <v>99</v>
      </c>
      <c r="P274">
        <v>-999</v>
      </c>
      <c r="Q274" s="9" t="s">
        <v>127</v>
      </c>
      <c r="R274" s="9" t="s">
        <v>46</v>
      </c>
      <c r="S274" s="7">
        <v>1</v>
      </c>
      <c r="T274" s="7">
        <f t="shared" si="31"/>
        <v>0.16666666666666666</v>
      </c>
      <c r="U274" s="7">
        <f t="shared" si="30"/>
        <v>-0.12969187506394059</v>
      </c>
      <c r="V274" s="9"/>
    </row>
    <row r="275" spans="1:23" x14ac:dyDescent="0.25">
      <c r="A275" s="5">
        <v>274</v>
      </c>
      <c r="B275" s="6">
        <v>40813</v>
      </c>
      <c r="C275" t="s">
        <v>19</v>
      </c>
      <c r="D275" t="s">
        <v>20</v>
      </c>
      <c r="E275" t="s">
        <v>21</v>
      </c>
      <c r="F275" t="s">
        <v>22</v>
      </c>
      <c r="G275" t="s">
        <v>22</v>
      </c>
      <c r="H275">
        <v>99</v>
      </c>
      <c r="I275">
        <v>99</v>
      </c>
      <c r="J275">
        <v>99</v>
      </c>
      <c r="K275">
        <v>-999</v>
      </c>
      <c r="L275">
        <v>99</v>
      </c>
      <c r="M275">
        <v>99</v>
      </c>
      <c r="N275">
        <v>9999</v>
      </c>
      <c r="O275">
        <v>99</v>
      </c>
      <c r="P275">
        <v>-999</v>
      </c>
      <c r="Q275" s="9" t="s">
        <v>127</v>
      </c>
      <c r="R275" s="9" t="s">
        <v>57</v>
      </c>
      <c r="S275" s="7">
        <v>1</v>
      </c>
      <c r="T275" s="7">
        <f t="shared" si="31"/>
        <v>0.16666666666666666</v>
      </c>
      <c r="U275" s="7">
        <f t="shared" si="30"/>
        <v>-0.12969187506394059</v>
      </c>
    </row>
    <row r="276" spans="1:23" x14ac:dyDescent="0.25">
      <c r="A276" s="5">
        <v>275</v>
      </c>
      <c r="B276" s="6">
        <v>40813</v>
      </c>
      <c r="C276" t="s">
        <v>19</v>
      </c>
      <c r="D276" t="s">
        <v>20</v>
      </c>
      <c r="E276" t="s">
        <v>21</v>
      </c>
      <c r="F276" t="s">
        <v>22</v>
      </c>
      <c r="G276" t="s">
        <v>22</v>
      </c>
      <c r="H276">
        <v>99</v>
      </c>
      <c r="I276">
        <v>99</v>
      </c>
      <c r="J276">
        <v>99</v>
      </c>
      <c r="K276">
        <v>-999</v>
      </c>
      <c r="L276">
        <v>99</v>
      </c>
      <c r="M276">
        <v>99</v>
      </c>
      <c r="N276">
        <v>9999</v>
      </c>
      <c r="O276">
        <v>99</v>
      </c>
      <c r="P276">
        <v>-999</v>
      </c>
      <c r="Q276" s="9" t="s">
        <v>127</v>
      </c>
      <c r="R276" s="9" t="s">
        <v>58</v>
      </c>
      <c r="S276" s="7">
        <v>1</v>
      </c>
      <c r="T276" s="7">
        <f t="shared" si="31"/>
        <v>0.16666666666666666</v>
      </c>
      <c r="U276" s="7">
        <f t="shared" si="30"/>
        <v>-0.12969187506394059</v>
      </c>
      <c r="V276" s="9"/>
    </row>
    <row r="277" spans="1:23" x14ac:dyDescent="0.25">
      <c r="A277" s="5">
        <v>276</v>
      </c>
      <c r="B277" s="6">
        <v>40813</v>
      </c>
      <c r="C277" t="s">
        <v>19</v>
      </c>
      <c r="D277" t="s">
        <v>20</v>
      </c>
      <c r="E277" t="s">
        <v>21</v>
      </c>
      <c r="F277" t="s">
        <v>22</v>
      </c>
      <c r="G277" t="s">
        <v>22</v>
      </c>
      <c r="H277">
        <v>99</v>
      </c>
      <c r="I277">
        <v>99</v>
      </c>
      <c r="J277">
        <v>99</v>
      </c>
      <c r="K277">
        <v>-999</v>
      </c>
      <c r="L277">
        <v>99</v>
      </c>
      <c r="M277">
        <v>99</v>
      </c>
      <c r="N277">
        <v>9999</v>
      </c>
      <c r="O277">
        <v>99</v>
      </c>
      <c r="P277">
        <v>-999</v>
      </c>
      <c r="Q277" s="9" t="s">
        <v>129</v>
      </c>
      <c r="R277" s="9" t="s">
        <v>36</v>
      </c>
      <c r="S277" s="7">
        <v>1</v>
      </c>
      <c r="T277" s="7">
        <f>S277/8</f>
        <v>0.125</v>
      </c>
      <c r="U277" s="7">
        <f t="shared" si="30"/>
        <v>-0.11288624837399294</v>
      </c>
      <c r="V277" s="9">
        <f>-(SUM(U277:U284))</f>
        <v>0.94071873644994131</v>
      </c>
      <c r="W277" s="5" t="s">
        <v>129</v>
      </c>
    </row>
    <row r="278" spans="1:23" x14ac:dyDescent="0.25">
      <c r="A278" s="5">
        <v>277</v>
      </c>
      <c r="B278" s="6">
        <v>40813</v>
      </c>
      <c r="C278" t="s">
        <v>19</v>
      </c>
      <c r="D278" t="s">
        <v>20</v>
      </c>
      <c r="E278" t="s">
        <v>21</v>
      </c>
      <c r="F278" t="s">
        <v>22</v>
      </c>
      <c r="G278" t="s">
        <v>22</v>
      </c>
      <c r="H278">
        <v>99</v>
      </c>
      <c r="I278">
        <v>99</v>
      </c>
      <c r="J278">
        <v>99</v>
      </c>
      <c r="K278">
        <v>-999</v>
      </c>
      <c r="L278">
        <v>99</v>
      </c>
      <c r="M278">
        <v>99</v>
      </c>
      <c r="N278">
        <v>9999</v>
      </c>
      <c r="O278">
        <v>99</v>
      </c>
      <c r="P278">
        <v>-999</v>
      </c>
      <c r="Q278" s="9" t="s">
        <v>129</v>
      </c>
      <c r="R278" s="9" t="s">
        <v>81</v>
      </c>
      <c r="S278" s="7">
        <v>1</v>
      </c>
      <c r="T278" s="7">
        <f t="shared" ref="T278:T284" si="32">S278/8</f>
        <v>0.125</v>
      </c>
      <c r="U278" s="7">
        <f t="shared" si="30"/>
        <v>-0.11288624837399294</v>
      </c>
      <c r="V278" s="9"/>
    </row>
    <row r="279" spans="1:23" x14ac:dyDescent="0.25">
      <c r="A279" s="5">
        <v>278</v>
      </c>
      <c r="B279" s="6">
        <v>40813</v>
      </c>
      <c r="C279" t="s">
        <v>19</v>
      </c>
      <c r="D279" t="s">
        <v>20</v>
      </c>
      <c r="E279" t="s">
        <v>21</v>
      </c>
      <c r="F279" t="s">
        <v>22</v>
      </c>
      <c r="G279" t="s">
        <v>22</v>
      </c>
      <c r="H279">
        <v>99</v>
      </c>
      <c r="I279">
        <v>99</v>
      </c>
      <c r="J279">
        <v>99</v>
      </c>
      <c r="K279">
        <v>-999</v>
      </c>
      <c r="L279">
        <v>99</v>
      </c>
      <c r="M279">
        <v>99</v>
      </c>
      <c r="N279">
        <v>9999</v>
      </c>
      <c r="O279">
        <v>99</v>
      </c>
      <c r="P279">
        <v>-999</v>
      </c>
      <c r="Q279" s="9" t="s">
        <v>129</v>
      </c>
      <c r="R279" s="9" t="s">
        <v>130</v>
      </c>
      <c r="S279" s="7">
        <v>1</v>
      </c>
      <c r="T279" s="7">
        <f t="shared" si="32"/>
        <v>0.125</v>
      </c>
      <c r="U279" s="7">
        <f t="shared" si="30"/>
        <v>-0.11288624837399294</v>
      </c>
      <c r="V279" s="9"/>
    </row>
    <row r="280" spans="1:23" x14ac:dyDescent="0.25">
      <c r="A280" s="5">
        <v>279</v>
      </c>
      <c r="B280" s="6">
        <v>40813</v>
      </c>
      <c r="C280" t="s">
        <v>19</v>
      </c>
      <c r="D280" t="s">
        <v>20</v>
      </c>
      <c r="E280" t="s">
        <v>21</v>
      </c>
      <c r="F280" t="s">
        <v>22</v>
      </c>
      <c r="G280" t="s">
        <v>22</v>
      </c>
      <c r="H280">
        <v>99</v>
      </c>
      <c r="I280">
        <v>99</v>
      </c>
      <c r="J280">
        <v>99</v>
      </c>
      <c r="K280">
        <v>-999</v>
      </c>
      <c r="L280">
        <v>99</v>
      </c>
      <c r="M280">
        <v>99</v>
      </c>
      <c r="N280">
        <v>9999</v>
      </c>
      <c r="O280">
        <v>99</v>
      </c>
      <c r="P280">
        <v>-999</v>
      </c>
      <c r="Q280" s="9" t="s">
        <v>129</v>
      </c>
      <c r="R280" s="9" t="s">
        <v>28</v>
      </c>
      <c r="S280" s="7">
        <v>1</v>
      </c>
      <c r="T280" s="7">
        <f t="shared" si="32"/>
        <v>0.125</v>
      </c>
      <c r="U280" s="7">
        <f t="shared" si="30"/>
        <v>-0.11288624837399294</v>
      </c>
    </row>
    <row r="281" spans="1:23" x14ac:dyDescent="0.25">
      <c r="A281" s="5">
        <v>280</v>
      </c>
      <c r="B281" s="6">
        <v>40813</v>
      </c>
      <c r="C281" t="s">
        <v>19</v>
      </c>
      <c r="D281" t="s">
        <v>20</v>
      </c>
      <c r="E281" t="s">
        <v>21</v>
      </c>
      <c r="F281" t="s">
        <v>22</v>
      </c>
      <c r="G281" t="s">
        <v>22</v>
      </c>
      <c r="H281">
        <v>99</v>
      </c>
      <c r="I281">
        <v>99</v>
      </c>
      <c r="J281">
        <v>99</v>
      </c>
      <c r="K281">
        <v>-999</v>
      </c>
      <c r="L281">
        <v>99</v>
      </c>
      <c r="M281">
        <v>99</v>
      </c>
      <c r="N281">
        <v>9999</v>
      </c>
      <c r="O281">
        <v>99</v>
      </c>
      <c r="P281">
        <v>-999</v>
      </c>
      <c r="Q281" s="9" t="s">
        <v>129</v>
      </c>
      <c r="R281" s="9" t="s">
        <v>55</v>
      </c>
      <c r="S281" s="7">
        <v>4</v>
      </c>
      <c r="T281" s="7">
        <f t="shared" si="32"/>
        <v>0.5</v>
      </c>
      <c r="U281" s="7">
        <f t="shared" si="30"/>
        <v>-0.1505149978319906</v>
      </c>
      <c r="V281" s="9"/>
    </row>
    <row r="282" spans="1:23" x14ac:dyDescent="0.25">
      <c r="A282" s="5">
        <v>281</v>
      </c>
      <c r="B282" s="6">
        <v>40813</v>
      </c>
      <c r="C282" t="s">
        <v>19</v>
      </c>
      <c r="D282" t="s">
        <v>20</v>
      </c>
      <c r="E282" t="s">
        <v>21</v>
      </c>
      <c r="F282" t="s">
        <v>22</v>
      </c>
      <c r="G282" t="s">
        <v>22</v>
      </c>
      <c r="H282">
        <v>99</v>
      </c>
      <c r="I282">
        <v>99</v>
      </c>
      <c r="J282">
        <v>99</v>
      </c>
      <c r="K282">
        <v>-999</v>
      </c>
      <c r="L282">
        <v>99</v>
      </c>
      <c r="M282">
        <v>99</v>
      </c>
      <c r="N282">
        <v>9999</v>
      </c>
      <c r="O282">
        <v>99</v>
      </c>
      <c r="P282">
        <v>-999</v>
      </c>
      <c r="Q282" s="9" t="s">
        <v>129</v>
      </c>
      <c r="R282" s="9" t="s">
        <v>93</v>
      </c>
      <c r="S282" s="7">
        <v>1</v>
      </c>
      <c r="T282" s="7">
        <f t="shared" si="32"/>
        <v>0.125</v>
      </c>
      <c r="U282" s="7">
        <f t="shared" si="30"/>
        <v>-0.11288624837399294</v>
      </c>
      <c r="V282" s="9"/>
    </row>
    <row r="283" spans="1:23" x14ac:dyDescent="0.25">
      <c r="A283" s="5">
        <v>282</v>
      </c>
      <c r="B283" s="6">
        <v>40813</v>
      </c>
      <c r="C283" t="s">
        <v>19</v>
      </c>
      <c r="D283" t="s">
        <v>20</v>
      </c>
      <c r="E283" t="s">
        <v>21</v>
      </c>
      <c r="F283" t="s">
        <v>22</v>
      </c>
      <c r="G283" t="s">
        <v>22</v>
      </c>
      <c r="H283">
        <v>99</v>
      </c>
      <c r="I283">
        <v>99</v>
      </c>
      <c r="J283">
        <v>99</v>
      </c>
      <c r="K283">
        <v>-999</v>
      </c>
      <c r="L283">
        <v>99</v>
      </c>
      <c r="M283">
        <v>99</v>
      </c>
      <c r="N283">
        <v>9999</v>
      </c>
      <c r="O283">
        <v>99</v>
      </c>
      <c r="P283">
        <v>-999</v>
      </c>
      <c r="Q283" s="9" t="s">
        <v>129</v>
      </c>
      <c r="R283" s="9" t="s">
        <v>64</v>
      </c>
      <c r="S283" s="7">
        <v>1</v>
      </c>
      <c r="T283" s="7">
        <f t="shared" si="32"/>
        <v>0.125</v>
      </c>
      <c r="U283" s="7">
        <f t="shared" si="30"/>
        <v>-0.11288624837399294</v>
      </c>
      <c r="V283" s="9"/>
    </row>
    <row r="284" spans="1:23" x14ac:dyDescent="0.25">
      <c r="A284" s="5">
        <v>283</v>
      </c>
      <c r="B284" s="6">
        <v>40813</v>
      </c>
      <c r="C284" t="s">
        <v>19</v>
      </c>
      <c r="D284" t="s">
        <v>20</v>
      </c>
      <c r="E284" t="s">
        <v>21</v>
      </c>
      <c r="F284" t="s">
        <v>22</v>
      </c>
      <c r="G284" t="s">
        <v>22</v>
      </c>
      <c r="H284">
        <v>99</v>
      </c>
      <c r="I284">
        <v>99</v>
      </c>
      <c r="J284">
        <v>99</v>
      </c>
      <c r="K284">
        <v>-999</v>
      </c>
      <c r="L284">
        <v>99</v>
      </c>
      <c r="M284">
        <v>99</v>
      </c>
      <c r="N284">
        <v>9999</v>
      </c>
      <c r="O284">
        <v>99</v>
      </c>
      <c r="P284">
        <v>-999</v>
      </c>
      <c r="Q284" s="9" t="s">
        <v>129</v>
      </c>
      <c r="R284" s="9" t="s">
        <v>58</v>
      </c>
      <c r="S284" s="7">
        <v>1</v>
      </c>
      <c r="T284" s="7">
        <f t="shared" si="32"/>
        <v>0.125</v>
      </c>
      <c r="U284" s="7">
        <f t="shared" si="30"/>
        <v>-0.11288624837399294</v>
      </c>
      <c r="V284" s="9"/>
    </row>
    <row r="285" spans="1:23" x14ac:dyDescent="0.25">
      <c r="A285" s="5">
        <v>284</v>
      </c>
      <c r="B285" s="6">
        <v>40813</v>
      </c>
      <c r="C285" t="s">
        <v>19</v>
      </c>
      <c r="D285" t="s">
        <v>20</v>
      </c>
      <c r="E285" t="s">
        <v>21</v>
      </c>
      <c r="F285" t="s">
        <v>22</v>
      </c>
      <c r="G285" t="s">
        <v>22</v>
      </c>
      <c r="H285">
        <v>99</v>
      </c>
      <c r="I285">
        <v>99</v>
      </c>
      <c r="J285">
        <v>99</v>
      </c>
      <c r="K285">
        <v>-999</v>
      </c>
      <c r="L285">
        <v>99</v>
      </c>
      <c r="M285">
        <v>99</v>
      </c>
      <c r="N285">
        <v>9999</v>
      </c>
      <c r="O285">
        <v>99</v>
      </c>
      <c r="P285">
        <v>-999</v>
      </c>
      <c r="Q285" s="9" t="s">
        <v>131</v>
      </c>
      <c r="R285" s="9" t="s">
        <v>35</v>
      </c>
      <c r="S285" s="7">
        <v>1</v>
      </c>
      <c r="T285" s="7">
        <f>S285/11</f>
        <v>9.0909090909090912E-2</v>
      </c>
      <c r="U285" s="7">
        <f t="shared" si="30"/>
        <v>-9.4672062287111364E-2</v>
      </c>
      <c r="V285" s="9">
        <f>-(SUM(U285:U295))</f>
        <v>1.2204308385807932</v>
      </c>
      <c r="W285" s="5" t="s">
        <v>131</v>
      </c>
    </row>
    <row r="286" spans="1:23" x14ac:dyDescent="0.25">
      <c r="A286" s="5">
        <v>285</v>
      </c>
      <c r="B286" s="6">
        <v>40813</v>
      </c>
      <c r="C286" t="s">
        <v>19</v>
      </c>
      <c r="D286" t="s">
        <v>20</v>
      </c>
      <c r="E286" t="s">
        <v>21</v>
      </c>
      <c r="F286" t="s">
        <v>22</v>
      </c>
      <c r="G286" t="s">
        <v>22</v>
      </c>
      <c r="H286">
        <v>99</v>
      </c>
      <c r="I286">
        <v>99</v>
      </c>
      <c r="J286">
        <v>99</v>
      </c>
      <c r="K286">
        <v>-999</v>
      </c>
      <c r="L286">
        <v>99</v>
      </c>
      <c r="M286">
        <v>99</v>
      </c>
      <c r="N286">
        <v>9999</v>
      </c>
      <c r="O286">
        <v>99</v>
      </c>
      <c r="P286">
        <v>-999</v>
      </c>
      <c r="Q286" s="9" t="s">
        <v>131</v>
      </c>
      <c r="R286" s="9" t="s">
        <v>29</v>
      </c>
      <c r="S286" s="7">
        <v>2</v>
      </c>
      <c r="T286" s="7">
        <f t="shared" ref="T286:T295" si="33">S286/11</f>
        <v>0.18181818181818182</v>
      </c>
      <c r="U286" s="7">
        <f t="shared" si="30"/>
        <v>-0.13461139808986253</v>
      </c>
      <c r="V286" s="9"/>
    </row>
    <row r="287" spans="1:23" x14ac:dyDescent="0.25">
      <c r="A287" s="5">
        <v>286</v>
      </c>
      <c r="B287" s="6">
        <v>40813</v>
      </c>
      <c r="C287" t="s">
        <v>19</v>
      </c>
      <c r="D287" t="s">
        <v>20</v>
      </c>
      <c r="E287" t="s">
        <v>21</v>
      </c>
      <c r="F287" t="s">
        <v>22</v>
      </c>
      <c r="G287" t="s">
        <v>22</v>
      </c>
      <c r="H287">
        <v>99</v>
      </c>
      <c r="I287">
        <v>99</v>
      </c>
      <c r="J287">
        <v>99</v>
      </c>
      <c r="K287">
        <v>-999</v>
      </c>
      <c r="L287">
        <v>99</v>
      </c>
      <c r="M287">
        <v>99</v>
      </c>
      <c r="N287">
        <v>9999</v>
      </c>
      <c r="O287">
        <v>99</v>
      </c>
      <c r="P287">
        <v>-999</v>
      </c>
      <c r="Q287" s="9" t="s">
        <v>131</v>
      </c>
      <c r="R287" s="9" t="s">
        <v>46</v>
      </c>
      <c r="S287" s="7">
        <v>3</v>
      </c>
      <c r="T287" s="7">
        <f t="shared" si="33"/>
        <v>0.27272727272727271</v>
      </c>
      <c r="U287" s="7">
        <f t="shared" si="30"/>
        <v>-0.15389220830142616</v>
      </c>
      <c r="V287" s="9"/>
    </row>
    <row r="288" spans="1:23" x14ac:dyDescent="0.25">
      <c r="A288" s="5">
        <v>287</v>
      </c>
      <c r="B288" s="6">
        <v>40813</v>
      </c>
      <c r="C288" t="s">
        <v>19</v>
      </c>
      <c r="D288" t="s">
        <v>20</v>
      </c>
      <c r="E288" t="s">
        <v>21</v>
      </c>
      <c r="F288" t="s">
        <v>22</v>
      </c>
      <c r="G288" t="s">
        <v>22</v>
      </c>
      <c r="H288">
        <v>99</v>
      </c>
      <c r="I288">
        <v>99</v>
      </c>
      <c r="J288">
        <v>99</v>
      </c>
      <c r="K288">
        <v>-999</v>
      </c>
      <c r="L288">
        <v>99</v>
      </c>
      <c r="M288">
        <v>99</v>
      </c>
      <c r="N288">
        <v>9999</v>
      </c>
      <c r="O288">
        <v>99</v>
      </c>
      <c r="P288">
        <v>-999</v>
      </c>
      <c r="Q288" s="9" t="s">
        <v>131</v>
      </c>
      <c r="R288" s="9" t="s">
        <v>102</v>
      </c>
      <c r="S288" s="7">
        <v>1</v>
      </c>
      <c r="T288" s="7">
        <f t="shared" si="33"/>
        <v>9.0909090909090912E-2</v>
      </c>
      <c r="U288" s="7">
        <f t="shared" si="30"/>
        <v>-9.4672062287111364E-2</v>
      </c>
    </row>
    <row r="289" spans="1:23" x14ac:dyDescent="0.25">
      <c r="A289" s="5">
        <v>288</v>
      </c>
      <c r="B289" s="6">
        <v>40813</v>
      </c>
      <c r="C289" t="s">
        <v>19</v>
      </c>
      <c r="D289" t="s">
        <v>20</v>
      </c>
      <c r="E289" t="s">
        <v>21</v>
      </c>
      <c r="F289" t="s">
        <v>22</v>
      </c>
      <c r="G289" t="s">
        <v>22</v>
      </c>
      <c r="H289">
        <v>99</v>
      </c>
      <c r="I289">
        <v>99</v>
      </c>
      <c r="J289">
        <v>99</v>
      </c>
      <c r="K289">
        <v>-999</v>
      </c>
      <c r="L289">
        <v>99</v>
      </c>
      <c r="M289">
        <v>99</v>
      </c>
      <c r="N289">
        <v>9999</v>
      </c>
      <c r="O289">
        <v>99</v>
      </c>
      <c r="P289">
        <v>-999</v>
      </c>
      <c r="Q289" s="9" t="s">
        <v>131</v>
      </c>
      <c r="R289" s="9" t="s">
        <v>49</v>
      </c>
      <c r="S289" s="7">
        <v>1</v>
      </c>
      <c r="T289" s="7">
        <f t="shared" si="33"/>
        <v>9.0909090909090912E-2</v>
      </c>
      <c r="U289" s="7">
        <f t="shared" si="30"/>
        <v>-9.4672062287111364E-2</v>
      </c>
      <c r="V289" s="9"/>
    </row>
    <row r="290" spans="1:23" x14ac:dyDescent="0.25">
      <c r="A290" s="5">
        <v>289</v>
      </c>
      <c r="B290" s="6">
        <v>40813</v>
      </c>
      <c r="C290" t="s">
        <v>19</v>
      </c>
      <c r="D290" t="s">
        <v>20</v>
      </c>
      <c r="E290" t="s">
        <v>21</v>
      </c>
      <c r="F290" t="s">
        <v>22</v>
      </c>
      <c r="G290" t="s">
        <v>22</v>
      </c>
      <c r="H290">
        <v>99</v>
      </c>
      <c r="I290">
        <v>99</v>
      </c>
      <c r="J290">
        <v>99</v>
      </c>
      <c r="K290">
        <v>-999</v>
      </c>
      <c r="L290">
        <v>99</v>
      </c>
      <c r="M290">
        <v>99</v>
      </c>
      <c r="N290">
        <v>9999</v>
      </c>
      <c r="O290">
        <v>99</v>
      </c>
      <c r="P290">
        <v>-999</v>
      </c>
      <c r="Q290" s="9" t="s">
        <v>131</v>
      </c>
      <c r="R290" s="9" t="s">
        <v>28</v>
      </c>
      <c r="S290" s="7">
        <v>2</v>
      </c>
      <c r="T290" s="7">
        <f t="shared" si="33"/>
        <v>0.18181818181818182</v>
      </c>
      <c r="U290" s="7">
        <f t="shared" si="30"/>
        <v>-0.13461139808986253</v>
      </c>
    </row>
    <row r="291" spans="1:23" x14ac:dyDescent="0.25">
      <c r="A291" s="5">
        <v>290</v>
      </c>
      <c r="B291" s="6">
        <v>40813</v>
      </c>
      <c r="C291" t="s">
        <v>19</v>
      </c>
      <c r="D291" t="s">
        <v>20</v>
      </c>
      <c r="E291" t="s">
        <v>21</v>
      </c>
      <c r="F291" t="s">
        <v>22</v>
      </c>
      <c r="G291" t="s">
        <v>22</v>
      </c>
      <c r="H291">
        <v>99</v>
      </c>
      <c r="I291">
        <v>99</v>
      </c>
      <c r="J291">
        <v>99</v>
      </c>
      <c r="K291">
        <v>-999</v>
      </c>
      <c r="L291">
        <v>99</v>
      </c>
      <c r="M291">
        <v>99</v>
      </c>
      <c r="N291">
        <v>9999</v>
      </c>
      <c r="O291">
        <v>99</v>
      </c>
      <c r="P291">
        <v>-999</v>
      </c>
      <c r="Q291" s="9" t="s">
        <v>131</v>
      </c>
      <c r="R291" s="9" t="s">
        <v>33</v>
      </c>
      <c r="S291" s="7">
        <v>1</v>
      </c>
      <c r="T291" s="7">
        <f t="shared" si="33"/>
        <v>9.0909090909090912E-2</v>
      </c>
      <c r="U291" s="7">
        <f t="shared" si="30"/>
        <v>-9.4672062287111364E-2</v>
      </c>
      <c r="V291" s="9"/>
    </row>
    <row r="292" spans="1:23" x14ac:dyDescent="0.25">
      <c r="A292" s="5">
        <v>291</v>
      </c>
      <c r="B292" s="6">
        <v>40813</v>
      </c>
      <c r="C292" t="s">
        <v>19</v>
      </c>
      <c r="D292" t="s">
        <v>20</v>
      </c>
      <c r="E292" t="s">
        <v>21</v>
      </c>
      <c r="F292" t="s">
        <v>22</v>
      </c>
      <c r="G292" t="s">
        <v>22</v>
      </c>
      <c r="H292">
        <v>99</v>
      </c>
      <c r="I292">
        <v>99</v>
      </c>
      <c r="J292">
        <v>99</v>
      </c>
      <c r="K292">
        <v>-999</v>
      </c>
      <c r="L292">
        <v>99</v>
      </c>
      <c r="M292">
        <v>99</v>
      </c>
      <c r="N292">
        <v>9999</v>
      </c>
      <c r="O292">
        <v>99</v>
      </c>
      <c r="P292">
        <v>-999</v>
      </c>
      <c r="Q292" s="9" t="s">
        <v>131</v>
      </c>
      <c r="R292" s="9" t="s">
        <v>64</v>
      </c>
      <c r="S292" s="7">
        <v>1</v>
      </c>
      <c r="T292" s="7">
        <f t="shared" si="33"/>
        <v>9.0909090909090912E-2</v>
      </c>
      <c r="U292" s="7">
        <f t="shared" si="30"/>
        <v>-9.4672062287111364E-2</v>
      </c>
      <c r="V292" s="9"/>
    </row>
    <row r="293" spans="1:23" x14ac:dyDescent="0.25">
      <c r="A293" s="5">
        <v>292</v>
      </c>
      <c r="B293" s="6">
        <v>40813</v>
      </c>
      <c r="C293" t="s">
        <v>19</v>
      </c>
      <c r="D293" t="s">
        <v>20</v>
      </c>
      <c r="E293" t="s">
        <v>21</v>
      </c>
      <c r="F293" t="s">
        <v>22</v>
      </c>
      <c r="G293" t="s">
        <v>22</v>
      </c>
      <c r="H293">
        <v>99</v>
      </c>
      <c r="I293">
        <v>99</v>
      </c>
      <c r="J293">
        <v>99</v>
      </c>
      <c r="K293">
        <v>-999</v>
      </c>
      <c r="L293">
        <v>99</v>
      </c>
      <c r="M293">
        <v>99</v>
      </c>
      <c r="N293">
        <v>9999</v>
      </c>
      <c r="O293">
        <v>99</v>
      </c>
      <c r="P293">
        <v>-999</v>
      </c>
      <c r="Q293" s="9" t="s">
        <v>131</v>
      </c>
      <c r="R293" s="9" t="s">
        <v>55</v>
      </c>
      <c r="S293" s="7">
        <v>1</v>
      </c>
      <c r="T293" s="7">
        <f t="shared" si="33"/>
        <v>9.0909090909090912E-2</v>
      </c>
      <c r="U293" s="7">
        <f t="shared" si="30"/>
        <v>-9.4672062287111364E-2</v>
      </c>
      <c r="V293" s="9"/>
    </row>
    <row r="294" spans="1:23" x14ac:dyDescent="0.25">
      <c r="A294" s="5">
        <v>293</v>
      </c>
      <c r="B294" s="6">
        <v>40813</v>
      </c>
      <c r="C294" t="s">
        <v>19</v>
      </c>
      <c r="D294" t="s">
        <v>20</v>
      </c>
      <c r="E294" t="s">
        <v>21</v>
      </c>
      <c r="F294" t="s">
        <v>22</v>
      </c>
      <c r="G294" t="s">
        <v>22</v>
      </c>
      <c r="H294">
        <v>99</v>
      </c>
      <c r="I294">
        <v>99</v>
      </c>
      <c r="J294">
        <v>99</v>
      </c>
      <c r="K294">
        <v>-999</v>
      </c>
      <c r="L294">
        <v>99</v>
      </c>
      <c r="M294">
        <v>99</v>
      </c>
      <c r="N294">
        <v>9999</v>
      </c>
      <c r="O294">
        <v>99</v>
      </c>
      <c r="P294">
        <v>-999</v>
      </c>
      <c r="Q294" s="9" t="s">
        <v>131</v>
      </c>
      <c r="R294" s="9" t="s">
        <v>91</v>
      </c>
      <c r="S294" s="7">
        <v>1</v>
      </c>
      <c r="T294" s="7">
        <f t="shared" si="33"/>
        <v>9.0909090909090912E-2</v>
      </c>
      <c r="U294" s="7">
        <f t="shared" si="30"/>
        <v>-9.4672062287111364E-2</v>
      </c>
      <c r="V294" s="9"/>
    </row>
    <row r="295" spans="1:23" x14ac:dyDescent="0.25">
      <c r="A295" s="5">
        <v>294</v>
      </c>
      <c r="B295" s="6">
        <v>40813</v>
      </c>
      <c r="C295" t="s">
        <v>19</v>
      </c>
      <c r="D295" t="s">
        <v>20</v>
      </c>
      <c r="E295" t="s">
        <v>21</v>
      </c>
      <c r="F295" t="s">
        <v>22</v>
      </c>
      <c r="G295" t="s">
        <v>22</v>
      </c>
      <c r="H295">
        <v>99</v>
      </c>
      <c r="I295">
        <v>99</v>
      </c>
      <c r="J295">
        <v>99</v>
      </c>
      <c r="K295">
        <v>-999</v>
      </c>
      <c r="L295">
        <v>99</v>
      </c>
      <c r="M295">
        <v>99</v>
      </c>
      <c r="N295">
        <v>9999</v>
      </c>
      <c r="O295">
        <v>99</v>
      </c>
      <c r="P295">
        <v>-999</v>
      </c>
      <c r="Q295" s="9" t="s">
        <v>131</v>
      </c>
      <c r="R295" s="9" t="s">
        <v>109</v>
      </c>
      <c r="S295" s="7">
        <v>2</v>
      </c>
      <c r="T295" s="7">
        <f t="shared" si="33"/>
        <v>0.18181818181818182</v>
      </c>
      <c r="U295" s="7">
        <f t="shared" si="30"/>
        <v>-0.13461139808986253</v>
      </c>
      <c r="V295" s="9"/>
    </row>
    <row r="296" spans="1:23" x14ac:dyDescent="0.25">
      <c r="A296" s="5">
        <v>295</v>
      </c>
      <c r="B296" s="6">
        <v>40813</v>
      </c>
      <c r="C296" t="s">
        <v>19</v>
      </c>
      <c r="D296" t="s">
        <v>20</v>
      </c>
      <c r="E296" t="s">
        <v>21</v>
      </c>
      <c r="F296" t="s">
        <v>22</v>
      </c>
      <c r="G296" t="s">
        <v>22</v>
      </c>
      <c r="H296">
        <v>99</v>
      </c>
      <c r="I296">
        <v>99</v>
      </c>
      <c r="J296">
        <v>99</v>
      </c>
      <c r="K296">
        <v>-999</v>
      </c>
      <c r="L296">
        <v>99</v>
      </c>
      <c r="M296">
        <v>99</v>
      </c>
      <c r="N296">
        <v>9999</v>
      </c>
      <c r="O296">
        <v>99</v>
      </c>
      <c r="P296">
        <v>-999</v>
      </c>
      <c r="Q296" s="7" t="s">
        <v>132</v>
      </c>
      <c r="R296" s="9" t="s">
        <v>104</v>
      </c>
      <c r="S296" s="7">
        <v>1</v>
      </c>
      <c r="T296" s="7">
        <f>S296/5</f>
        <v>0.2</v>
      </c>
      <c r="U296" s="7">
        <f t="shared" si="30"/>
        <v>-0.13979400086720375</v>
      </c>
      <c r="V296" s="9">
        <f>-(SUM(U296:U300))</f>
        <v>0.69897000433601875</v>
      </c>
      <c r="W296" s="5" t="s">
        <v>132</v>
      </c>
    </row>
    <row r="297" spans="1:23" x14ac:dyDescent="0.25">
      <c r="A297" s="5">
        <v>296</v>
      </c>
      <c r="B297" s="6">
        <v>40813</v>
      </c>
      <c r="C297" t="s">
        <v>19</v>
      </c>
      <c r="D297" t="s">
        <v>20</v>
      </c>
      <c r="E297" t="s">
        <v>21</v>
      </c>
      <c r="F297" t="s">
        <v>22</v>
      </c>
      <c r="G297" t="s">
        <v>22</v>
      </c>
      <c r="H297">
        <v>99</v>
      </c>
      <c r="I297">
        <v>99</v>
      </c>
      <c r="J297">
        <v>99</v>
      </c>
      <c r="K297">
        <v>-999</v>
      </c>
      <c r="L297">
        <v>99</v>
      </c>
      <c r="M297">
        <v>99</v>
      </c>
      <c r="N297">
        <v>9999</v>
      </c>
      <c r="O297">
        <v>99</v>
      </c>
      <c r="P297">
        <v>-999</v>
      </c>
      <c r="Q297" s="7" t="s">
        <v>132</v>
      </c>
      <c r="R297" s="9" t="s">
        <v>28</v>
      </c>
      <c r="S297" s="7">
        <v>1</v>
      </c>
      <c r="T297" s="7">
        <f>S297/5</f>
        <v>0.2</v>
      </c>
      <c r="U297" s="7">
        <f t="shared" si="30"/>
        <v>-0.13979400086720375</v>
      </c>
    </row>
    <row r="298" spans="1:23" x14ac:dyDescent="0.25">
      <c r="A298" s="5">
        <v>297</v>
      </c>
      <c r="B298" s="6">
        <v>40813</v>
      </c>
      <c r="C298" t="s">
        <v>19</v>
      </c>
      <c r="D298" t="s">
        <v>20</v>
      </c>
      <c r="E298" t="s">
        <v>21</v>
      </c>
      <c r="F298" t="s">
        <v>22</v>
      </c>
      <c r="G298" t="s">
        <v>22</v>
      </c>
      <c r="H298">
        <v>99</v>
      </c>
      <c r="I298">
        <v>99</v>
      </c>
      <c r="J298">
        <v>99</v>
      </c>
      <c r="K298">
        <v>-999</v>
      </c>
      <c r="L298">
        <v>99</v>
      </c>
      <c r="M298">
        <v>99</v>
      </c>
      <c r="N298">
        <v>9999</v>
      </c>
      <c r="O298">
        <v>99</v>
      </c>
      <c r="P298">
        <v>-999</v>
      </c>
      <c r="Q298" s="7" t="s">
        <v>132</v>
      </c>
      <c r="R298" s="9" t="s">
        <v>67</v>
      </c>
      <c r="S298" s="7">
        <v>1</v>
      </c>
      <c r="T298" s="7">
        <f>S298/5</f>
        <v>0.2</v>
      </c>
      <c r="U298" s="7">
        <f t="shared" si="30"/>
        <v>-0.13979400086720375</v>
      </c>
      <c r="V298" s="9"/>
    </row>
    <row r="299" spans="1:23" x14ac:dyDescent="0.25">
      <c r="A299" s="5">
        <v>298</v>
      </c>
      <c r="B299" s="6">
        <v>40813</v>
      </c>
      <c r="C299" t="s">
        <v>19</v>
      </c>
      <c r="D299" t="s">
        <v>20</v>
      </c>
      <c r="E299" t="s">
        <v>21</v>
      </c>
      <c r="F299" t="s">
        <v>22</v>
      </c>
      <c r="G299" t="s">
        <v>22</v>
      </c>
      <c r="H299">
        <v>99</v>
      </c>
      <c r="I299">
        <v>99</v>
      </c>
      <c r="J299">
        <v>99</v>
      </c>
      <c r="K299">
        <v>-999</v>
      </c>
      <c r="L299">
        <v>99</v>
      </c>
      <c r="M299">
        <v>99</v>
      </c>
      <c r="N299">
        <v>9999</v>
      </c>
      <c r="O299">
        <v>99</v>
      </c>
      <c r="P299">
        <v>-999</v>
      </c>
      <c r="Q299" s="7" t="s">
        <v>132</v>
      </c>
      <c r="R299" s="9" t="s">
        <v>102</v>
      </c>
      <c r="S299" s="7">
        <v>1</v>
      </c>
      <c r="T299" s="7">
        <f>S299/5</f>
        <v>0.2</v>
      </c>
      <c r="U299" s="7">
        <f t="shared" si="30"/>
        <v>-0.13979400086720375</v>
      </c>
    </row>
    <row r="300" spans="1:23" x14ac:dyDescent="0.25">
      <c r="A300" s="5">
        <v>299</v>
      </c>
      <c r="B300" s="6">
        <v>40813</v>
      </c>
      <c r="C300" t="s">
        <v>19</v>
      </c>
      <c r="D300" t="s">
        <v>20</v>
      </c>
      <c r="E300" t="s">
        <v>21</v>
      </c>
      <c r="F300" t="s">
        <v>22</v>
      </c>
      <c r="G300" t="s">
        <v>22</v>
      </c>
      <c r="H300">
        <v>99</v>
      </c>
      <c r="I300">
        <v>99</v>
      </c>
      <c r="J300">
        <v>99</v>
      </c>
      <c r="K300">
        <v>-999</v>
      </c>
      <c r="L300">
        <v>99</v>
      </c>
      <c r="M300">
        <v>99</v>
      </c>
      <c r="N300">
        <v>9999</v>
      </c>
      <c r="O300">
        <v>99</v>
      </c>
      <c r="P300">
        <v>-999</v>
      </c>
      <c r="Q300" s="7" t="s">
        <v>132</v>
      </c>
      <c r="R300" s="9" t="s">
        <v>55</v>
      </c>
      <c r="S300" s="7">
        <v>1</v>
      </c>
      <c r="T300" s="7">
        <f>S300/5</f>
        <v>0.2</v>
      </c>
      <c r="U300" s="7">
        <f t="shared" si="30"/>
        <v>-0.13979400086720375</v>
      </c>
      <c r="V300" s="9"/>
    </row>
    <row r="301" spans="1:23" x14ac:dyDescent="0.25">
      <c r="A301" s="5">
        <v>300</v>
      </c>
      <c r="B301" s="6">
        <v>40813</v>
      </c>
      <c r="C301" t="s">
        <v>19</v>
      </c>
      <c r="D301" t="s">
        <v>20</v>
      </c>
      <c r="E301" t="s">
        <v>21</v>
      </c>
      <c r="F301" t="s">
        <v>22</v>
      </c>
      <c r="G301" t="s">
        <v>22</v>
      </c>
      <c r="H301">
        <v>99</v>
      </c>
      <c r="I301">
        <v>99</v>
      </c>
      <c r="J301">
        <v>99</v>
      </c>
      <c r="K301">
        <v>-999</v>
      </c>
      <c r="L301">
        <v>99</v>
      </c>
      <c r="M301">
        <v>99</v>
      </c>
      <c r="N301">
        <v>9999</v>
      </c>
      <c r="O301">
        <v>99</v>
      </c>
      <c r="P301">
        <v>-999</v>
      </c>
      <c r="Q301" s="9" t="s">
        <v>133</v>
      </c>
      <c r="R301" s="9" t="s">
        <v>32</v>
      </c>
      <c r="S301" s="7">
        <v>1</v>
      </c>
      <c r="T301" s="7">
        <f>S301/12</f>
        <v>8.3333333333333329E-2</v>
      </c>
      <c r="U301" s="7">
        <f t="shared" si="30"/>
        <v>-8.9931770503968736E-2</v>
      </c>
      <c r="V301" s="9">
        <f>-(SUM(U301:U312))</f>
        <v>1.2192846824955907</v>
      </c>
      <c r="W301" s="7" t="s">
        <v>133</v>
      </c>
    </row>
    <row r="302" spans="1:23" x14ac:dyDescent="0.25">
      <c r="A302" s="5">
        <v>301</v>
      </c>
      <c r="B302" s="6">
        <v>40813</v>
      </c>
      <c r="C302" t="s">
        <v>19</v>
      </c>
      <c r="D302" t="s">
        <v>20</v>
      </c>
      <c r="E302" t="s">
        <v>21</v>
      </c>
      <c r="F302" t="s">
        <v>22</v>
      </c>
      <c r="G302" t="s">
        <v>22</v>
      </c>
      <c r="H302">
        <v>99</v>
      </c>
      <c r="I302">
        <v>99</v>
      </c>
      <c r="J302">
        <v>99</v>
      </c>
      <c r="K302">
        <v>-999</v>
      </c>
      <c r="L302">
        <v>99</v>
      </c>
      <c r="M302">
        <v>99</v>
      </c>
      <c r="N302">
        <v>9999</v>
      </c>
      <c r="O302">
        <v>99</v>
      </c>
      <c r="P302">
        <v>-999</v>
      </c>
      <c r="Q302" s="9" t="s">
        <v>133</v>
      </c>
      <c r="R302" s="9" t="s">
        <v>36</v>
      </c>
      <c r="S302" s="7">
        <v>1</v>
      </c>
      <c r="T302" s="7">
        <f t="shared" ref="T302:T312" si="34">S302/12</f>
        <v>8.3333333333333329E-2</v>
      </c>
      <c r="U302" s="7">
        <f t="shared" si="30"/>
        <v>-8.9931770503968736E-2</v>
      </c>
    </row>
    <row r="303" spans="1:23" x14ac:dyDescent="0.25">
      <c r="A303" s="5">
        <v>302</v>
      </c>
      <c r="B303" s="6">
        <v>40813</v>
      </c>
      <c r="C303" t="s">
        <v>19</v>
      </c>
      <c r="D303" t="s">
        <v>20</v>
      </c>
      <c r="E303" t="s">
        <v>21</v>
      </c>
      <c r="F303" t="s">
        <v>22</v>
      </c>
      <c r="G303" t="s">
        <v>22</v>
      </c>
      <c r="H303">
        <v>99</v>
      </c>
      <c r="I303">
        <v>99</v>
      </c>
      <c r="J303">
        <v>99</v>
      </c>
      <c r="K303">
        <v>-999</v>
      </c>
      <c r="L303">
        <v>99</v>
      </c>
      <c r="M303">
        <v>99</v>
      </c>
      <c r="N303">
        <v>9999</v>
      </c>
      <c r="O303">
        <v>99</v>
      </c>
      <c r="P303">
        <v>-999</v>
      </c>
      <c r="Q303" s="9" t="s">
        <v>133</v>
      </c>
      <c r="R303" s="9" t="s">
        <v>29</v>
      </c>
      <c r="S303" s="7">
        <v>1</v>
      </c>
      <c r="T303" s="7">
        <f t="shared" si="34"/>
        <v>8.3333333333333329E-2</v>
      </c>
      <c r="U303" s="7">
        <f t="shared" si="30"/>
        <v>-8.9931770503968736E-2</v>
      </c>
      <c r="V303" s="9"/>
    </row>
    <row r="304" spans="1:23" x14ac:dyDescent="0.25">
      <c r="A304" s="5">
        <v>303</v>
      </c>
      <c r="B304" s="6">
        <v>40813</v>
      </c>
      <c r="C304" t="s">
        <v>19</v>
      </c>
      <c r="D304" t="s">
        <v>20</v>
      </c>
      <c r="E304" t="s">
        <v>21</v>
      </c>
      <c r="F304" t="s">
        <v>22</v>
      </c>
      <c r="G304" t="s">
        <v>22</v>
      </c>
      <c r="H304">
        <v>99</v>
      </c>
      <c r="I304">
        <v>99</v>
      </c>
      <c r="J304">
        <v>99</v>
      </c>
      <c r="K304">
        <v>-999</v>
      </c>
      <c r="L304">
        <v>99</v>
      </c>
      <c r="M304">
        <v>99</v>
      </c>
      <c r="N304">
        <v>9999</v>
      </c>
      <c r="O304">
        <v>99</v>
      </c>
      <c r="P304">
        <v>-999</v>
      </c>
      <c r="Q304" s="9" t="s">
        <v>133</v>
      </c>
      <c r="R304" s="9" t="s">
        <v>91</v>
      </c>
      <c r="S304" s="7">
        <v>1</v>
      </c>
      <c r="T304" s="7">
        <f t="shared" si="34"/>
        <v>8.3333333333333329E-2</v>
      </c>
      <c r="U304" s="7">
        <f t="shared" si="30"/>
        <v>-8.9931770503968736E-2</v>
      </c>
      <c r="V304" s="9"/>
    </row>
    <row r="305" spans="1:23" x14ac:dyDescent="0.25">
      <c r="A305" s="5">
        <v>304</v>
      </c>
      <c r="B305" s="6">
        <v>40813</v>
      </c>
      <c r="C305" t="s">
        <v>19</v>
      </c>
      <c r="D305" t="s">
        <v>20</v>
      </c>
      <c r="E305" t="s">
        <v>21</v>
      </c>
      <c r="F305" t="s">
        <v>22</v>
      </c>
      <c r="G305" t="s">
        <v>22</v>
      </c>
      <c r="H305">
        <v>99</v>
      </c>
      <c r="I305">
        <v>99</v>
      </c>
      <c r="J305">
        <v>99</v>
      </c>
      <c r="K305">
        <v>-999</v>
      </c>
      <c r="L305">
        <v>99</v>
      </c>
      <c r="M305">
        <v>99</v>
      </c>
      <c r="N305">
        <v>9999</v>
      </c>
      <c r="O305">
        <v>99</v>
      </c>
      <c r="P305">
        <v>-999</v>
      </c>
      <c r="Q305" s="9" t="s">
        <v>133</v>
      </c>
      <c r="R305" s="9" t="s">
        <v>28</v>
      </c>
      <c r="S305" s="7">
        <v>2</v>
      </c>
      <c r="T305" s="7">
        <f t="shared" si="34"/>
        <v>0.16666666666666666</v>
      </c>
      <c r="U305" s="7">
        <f t="shared" si="30"/>
        <v>-0.12969187506394059</v>
      </c>
    </row>
    <row r="306" spans="1:23" x14ac:dyDescent="0.25">
      <c r="A306" s="5">
        <v>305</v>
      </c>
      <c r="B306" s="6">
        <v>40813</v>
      </c>
      <c r="C306" t="s">
        <v>19</v>
      </c>
      <c r="D306" t="s">
        <v>20</v>
      </c>
      <c r="E306" t="s">
        <v>21</v>
      </c>
      <c r="F306" t="s">
        <v>22</v>
      </c>
      <c r="G306" t="s">
        <v>22</v>
      </c>
      <c r="H306">
        <v>99</v>
      </c>
      <c r="I306">
        <v>99</v>
      </c>
      <c r="J306">
        <v>99</v>
      </c>
      <c r="K306">
        <v>-999</v>
      </c>
      <c r="L306">
        <v>99</v>
      </c>
      <c r="M306">
        <v>99</v>
      </c>
      <c r="N306">
        <v>9999</v>
      </c>
      <c r="O306">
        <v>99</v>
      </c>
      <c r="P306">
        <v>-999</v>
      </c>
      <c r="Q306" s="9" t="s">
        <v>133</v>
      </c>
      <c r="R306" s="9" t="s">
        <v>33</v>
      </c>
      <c r="S306" s="7">
        <v>3</v>
      </c>
      <c r="T306" s="7">
        <f t="shared" si="34"/>
        <v>0.25</v>
      </c>
      <c r="U306" s="7">
        <f t="shared" si="30"/>
        <v>-0.1505149978319906</v>
      </c>
      <c r="V306" s="9"/>
    </row>
    <row r="307" spans="1:23" x14ac:dyDescent="0.25">
      <c r="A307" s="5">
        <v>306</v>
      </c>
      <c r="B307" s="6">
        <v>40813</v>
      </c>
      <c r="C307" t="s">
        <v>19</v>
      </c>
      <c r="D307" t="s">
        <v>20</v>
      </c>
      <c r="E307" t="s">
        <v>21</v>
      </c>
      <c r="F307" t="s">
        <v>22</v>
      </c>
      <c r="G307" t="s">
        <v>22</v>
      </c>
      <c r="H307">
        <v>99</v>
      </c>
      <c r="I307">
        <v>99</v>
      </c>
      <c r="J307">
        <v>99</v>
      </c>
      <c r="K307">
        <v>-999</v>
      </c>
      <c r="L307">
        <v>99</v>
      </c>
      <c r="M307">
        <v>99</v>
      </c>
      <c r="N307">
        <v>9999</v>
      </c>
      <c r="O307">
        <v>99</v>
      </c>
      <c r="P307">
        <v>-999</v>
      </c>
      <c r="Q307" s="9" t="s">
        <v>133</v>
      </c>
      <c r="R307" s="9" t="s">
        <v>26</v>
      </c>
      <c r="S307" s="7">
        <v>2</v>
      </c>
      <c r="T307" s="7">
        <f t="shared" si="34"/>
        <v>0.16666666666666666</v>
      </c>
      <c r="U307" s="7">
        <f t="shared" si="30"/>
        <v>-0.12969187506394059</v>
      </c>
      <c r="V307" s="9"/>
    </row>
    <row r="308" spans="1:23" x14ac:dyDescent="0.25">
      <c r="A308" s="5">
        <v>307</v>
      </c>
      <c r="B308" s="6">
        <v>40813</v>
      </c>
      <c r="C308" t="s">
        <v>19</v>
      </c>
      <c r="D308" t="s">
        <v>20</v>
      </c>
      <c r="E308" t="s">
        <v>21</v>
      </c>
      <c r="F308" t="s">
        <v>22</v>
      </c>
      <c r="G308" t="s">
        <v>22</v>
      </c>
      <c r="H308">
        <v>99</v>
      </c>
      <c r="I308">
        <v>99</v>
      </c>
      <c r="J308">
        <v>99</v>
      </c>
      <c r="K308">
        <v>-999</v>
      </c>
      <c r="L308">
        <v>99</v>
      </c>
      <c r="M308">
        <v>99</v>
      </c>
      <c r="N308">
        <v>9999</v>
      </c>
      <c r="O308">
        <v>99</v>
      </c>
      <c r="P308">
        <v>-999</v>
      </c>
      <c r="Q308" s="9" t="s">
        <v>133</v>
      </c>
      <c r="R308" s="9" t="s">
        <v>62</v>
      </c>
      <c r="S308" s="7">
        <v>1</v>
      </c>
      <c r="T308" s="7">
        <f t="shared" si="34"/>
        <v>8.3333333333333329E-2</v>
      </c>
      <c r="U308" s="7">
        <f t="shared" si="30"/>
        <v>-8.9931770503968736E-2</v>
      </c>
      <c r="V308" s="9"/>
    </row>
    <row r="309" spans="1:23" x14ac:dyDescent="0.25">
      <c r="A309" s="5">
        <v>308</v>
      </c>
      <c r="B309" s="6">
        <v>40813</v>
      </c>
      <c r="C309" t="s">
        <v>19</v>
      </c>
      <c r="D309" t="s">
        <v>20</v>
      </c>
      <c r="E309" t="s">
        <v>21</v>
      </c>
      <c r="F309" t="s">
        <v>22</v>
      </c>
      <c r="G309" t="s">
        <v>22</v>
      </c>
      <c r="H309">
        <v>99</v>
      </c>
      <c r="I309">
        <v>99</v>
      </c>
      <c r="J309">
        <v>99</v>
      </c>
      <c r="K309">
        <v>-999</v>
      </c>
      <c r="L309">
        <v>99</v>
      </c>
      <c r="M309">
        <v>99</v>
      </c>
      <c r="N309">
        <v>9999</v>
      </c>
      <c r="O309">
        <v>99</v>
      </c>
      <c r="P309">
        <v>-999</v>
      </c>
      <c r="Q309" s="9" t="s">
        <v>133</v>
      </c>
      <c r="R309" s="9" t="s">
        <v>108</v>
      </c>
      <c r="S309" s="7">
        <v>1</v>
      </c>
      <c r="T309" s="7">
        <f t="shared" si="34"/>
        <v>8.3333333333333329E-2</v>
      </c>
      <c r="U309" s="7">
        <f t="shared" si="30"/>
        <v>-8.9931770503968736E-2</v>
      </c>
    </row>
    <row r="310" spans="1:23" x14ac:dyDescent="0.25">
      <c r="A310" s="5">
        <v>309</v>
      </c>
      <c r="B310" s="6">
        <v>40813</v>
      </c>
      <c r="C310" t="s">
        <v>19</v>
      </c>
      <c r="D310" t="s">
        <v>20</v>
      </c>
      <c r="E310" t="s">
        <v>21</v>
      </c>
      <c r="F310" t="s">
        <v>22</v>
      </c>
      <c r="G310" t="s">
        <v>22</v>
      </c>
      <c r="H310">
        <v>99</v>
      </c>
      <c r="I310">
        <v>99</v>
      </c>
      <c r="J310">
        <v>99</v>
      </c>
      <c r="K310">
        <v>-999</v>
      </c>
      <c r="L310">
        <v>99</v>
      </c>
      <c r="M310">
        <v>99</v>
      </c>
      <c r="N310">
        <v>9999</v>
      </c>
      <c r="O310">
        <v>99</v>
      </c>
      <c r="P310">
        <v>-999</v>
      </c>
      <c r="Q310" s="9" t="s">
        <v>133</v>
      </c>
      <c r="R310" s="9" t="s">
        <v>109</v>
      </c>
      <c r="S310" s="7">
        <v>1</v>
      </c>
      <c r="T310" s="7">
        <f t="shared" si="34"/>
        <v>8.3333333333333329E-2</v>
      </c>
      <c r="U310" s="7">
        <f t="shared" si="30"/>
        <v>-8.9931770503968736E-2</v>
      </c>
      <c r="V310" s="9"/>
    </row>
    <row r="311" spans="1:23" x14ac:dyDescent="0.25">
      <c r="A311" s="5">
        <v>310</v>
      </c>
      <c r="B311" s="6">
        <v>40813</v>
      </c>
      <c r="C311" t="s">
        <v>19</v>
      </c>
      <c r="D311" t="s">
        <v>20</v>
      </c>
      <c r="E311" t="s">
        <v>21</v>
      </c>
      <c r="F311" t="s">
        <v>22</v>
      </c>
      <c r="G311" t="s">
        <v>22</v>
      </c>
      <c r="H311">
        <v>99</v>
      </c>
      <c r="I311">
        <v>99</v>
      </c>
      <c r="J311">
        <v>99</v>
      </c>
      <c r="K311">
        <v>-999</v>
      </c>
      <c r="L311">
        <v>99</v>
      </c>
      <c r="M311">
        <v>99</v>
      </c>
      <c r="N311">
        <v>9999</v>
      </c>
      <c r="O311">
        <v>99</v>
      </c>
      <c r="P311">
        <v>-999</v>
      </c>
      <c r="Q311" s="9" t="s">
        <v>133</v>
      </c>
      <c r="R311" s="9" t="s">
        <v>106</v>
      </c>
      <c r="S311" s="7">
        <v>1</v>
      </c>
      <c r="T311" s="7">
        <f t="shared" si="34"/>
        <v>8.3333333333333329E-2</v>
      </c>
      <c r="U311" s="7">
        <f t="shared" si="30"/>
        <v>-8.9931770503968736E-2</v>
      </c>
      <c r="V311" s="9"/>
    </row>
    <row r="312" spans="1:23" x14ac:dyDescent="0.25">
      <c r="A312" s="5">
        <v>311</v>
      </c>
      <c r="B312" s="6">
        <v>40813</v>
      </c>
      <c r="C312" t="s">
        <v>19</v>
      </c>
      <c r="D312" t="s">
        <v>20</v>
      </c>
      <c r="E312" t="s">
        <v>21</v>
      </c>
      <c r="F312" t="s">
        <v>22</v>
      </c>
      <c r="G312" t="s">
        <v>22</v>
      </c>
      <c r="H312">
        <v>99</v>
      </c>
      <c r="I312">
        <v>99</v>
      </c>
      <c r="J312">
        <v>99</v>
      </c>
      <c r="K312">
        <v>-999</v>
      </c>
      <c r="L312">
        <v>99</v>
      </c>
      <c r="M312">
        <v>99</v>
      </c>
      <c r="N312">
        <v>9999</v>
      </c>
      <c r="O312">
        <v>99</v>
      </c>
      <c r="P312">
        <v>-999</v>
      </c>
      <c r="Q312" s="9" t="s">
        <v>133</v>
      </c>
      <c r="R312" s="9" t="s">
        <v>76</v>
      </c>
      <c r="S312" s="7">
        <v>1</v>
      </c>
      <c r="T312" s="7">
        <f t="shared" si="34"/>
        <v>8.3333333333333329E-2</v>
      </c>
      <c r="U312" s="7">
        <f t="shared" si="30"/>
        <v>-8.9931770503968736E-2</v>
      </c>
      <c r="V312" s="9"/>
    </row>
    <row r="313" spans="1:23" x14ac:dyDescent="0.25">
      <c r="A313" s="5">
        <v>312</v>
      </c>
      <c r="B313" s="6">
        <v>40813</v>
      </c>
      <c r="C313" t="s">
        <v>19</v>
      </c>
      <c r="D313" t="s">
        <v>20</v>
      </c>
      <c r="E313" t="s">
        <v>21</v>
      </c>
      <c r="F313" t="s">
        <v>22</v>
      </c>
      <c r="G313" t="s">
        <v>22</v>
      </c>
      <c r="H313">
        <v>99</v>
      </c>
      <c r="I313">
        <v>99</v>
      </c>
      <c r="J313">
        <v>99</v>
      </c>
      <c r="K313">
        <v>-999</v>
      </c>
      <c r="L313">
        <v>99</v>
      </c>
      <c r="M313">
        <v>99</v>
      </c>
      <c r="N313">
        <v>9999</v>
      </c>
      <c r="O313">
        <v>99</v>
      </c>
      <c r="P313">
        <v>-999</v>
      </c>
      <c r="Q313" s="9" t="s">
        <v>134</v>
      </c>
      <c r="R313" s="9" t="s">
        <v>31</v>
      </c>
      <c r="S313" s="7">
        <v>1</v>
      </c>
      <c r="T313" s="7">
        <f>S313/10</f>
        <v>0.1</v>
      </c>
      <c r="U313" s="7">
        <f t="shared" si="30"/>
        <v>-0.1</v>
      </c>
      <c r="V313" s="9">
        <f>-(SUM(U313:U322))</f>
        <v>1.0397940008672037</v>
      </c>
      <c r="W313" s="5" t="s">
        <v>134</v>
      </c>
    </row>
    <row r="314" spans="1:23" x14ac:dyDescent="0.25">
      <c r="A314" s="5">
        <v>313</v>
      </c>
      <c r="B314" s="6">
        <v>40813</v>
      </c>
      <c r="C314" t="s">
        <v>19</v>
      </c>
      <c r="D314" t="s">
        <v>20</v>
      </c>
      <c r="E314" t="s">
        <v>21</v>
      </c>
      <c r="F314" t="s">
        <v>22</v>
      </c>
      <c r="G314" t="s">
        <v>22</v>
      </c>
      <c r="H314">
        <v>99</v>
      </c>
      <c r="I314">
        <v>99</v>
      </c>
      <c r="J314">
        <v>99</v>
      </c>
      <c r="K314">
        <v>-999</v>
      </c>
      <c r="L314">
        <v>99</v>
      </c>
      <c r="M314">
        <v>99</v>
      </c>
      <c r="N314">
        <v>9999</v>
      </c>
      <c r="O314">
        <v>99</v>
      </c>
      <c r="P314">
        <v>-999</v>
      </c>
      <c r="Q314" s="9" t="s">
        <v>134</v>
      </c>
      <c r="R314" s="9" t="s">
        <v>115</v>
      </c>
      <c r="S314" s="7">
        <v>1</v>
      </c>
      <c r="T314" s="7">
        <f t="shared" ref="T314:T322" si="35">S314/10</f>
        <v>0.1</v>
      </c>
      <c r="U314" s="7">
        <f t="shared" si="30"/>
        <v>-0.1</v>
      </c>
      <c r="V314" s="9"/>
    </row>
    <row r="315" spans="1:23" x14ac:dyDescent="0.25">
      <c r="A315" s="5">
        <v>314</v>
      </c>
      <c r="B315" s="6">
        <v>40813</v>
      </c>
      <c r="C315" t="s">
        <v>19</v>
      </c>
      <c r="D315" t="s">
        <v>20</v>
      </c>
      <c r="E315" t="s">
        <v>21</v>
      </c>
      <c r="F315" t="s">
        <v>22</v>
      </c>
      <c r="G315" t="s">
        <v>22</v>
      </c>
      <c r="H315">
        <v>99</v>
      </c>
      <c r="I315">
        <v>99</v>
      </c>
      <c r="J315">
        <v>99</v>
      </c>
      <c r="K315">
        <v>-999</v>
      </c>
      <c r="L315">
        <v>99</v>
      </c>
      <c r="M315">
        <v>99</v>
      </c>
      <c r="N315">
        <v>9999</v>
      </c>
      <c r="O315">
        <v>99</v>
      </c>
      <c r="P315">
        <v>-999</v>
      </c>
      <c r="Q315" s="9" t="s">
        <v>134</v>
      </c>
      <c r="R315" s="9" t="s">
        <v>135</v>
      </c>
      <c r="S315" s="7">
        <v>1</v>
      </c>
      <c r="T315" s="7">
        <f t="shared" si="35"/>
        <v>0.1</v>
      </c>
      <c r="U315" s="7">
        <f t="shared" si="30"/>
        <v>-0.1</v>
      </c>
      <c r="V315" s="9"/>
    </row>
    <row r="316" spans="1:23" x14ac:dyDescent="0.25">
      <c r="A316" s="5">
        <v>315</v>
      </c>
      <c r="B316" s="6">
        <v>40813</v>
      </c>
      <c r="C316" t="s">
        <v>19</v>
      </c>
      <c r="D316" t="s">
        <v>20</v>
      </c>
      <c r="E316" t="s">
        <v>21</v>
      </c>
      <c r="F316" t="s">
        <v>22</v>
      </c>
      <c r="G316" t="s">
        <v>22</v>
      </c>
      <c r="H316">
        <v>99</v>
      </c>
      <c r="I316">
        <v>99</v>
      </c>
      <c r="J316">
        <v>99</v>
      </c>
      <c r="K316">
        <v>-999</v>
      </c>
      <c r="L316">
        <v>99</v>
      </c>
      <c r="M316">
        <v>99</v>
      </c>
      <c r="N316">
        <v>9999</v>
      </c>
      <c r="O316">
        <v>99</v>
      </c>
      <c r="P316">
        <v>-999</v>
      </c>
      <c r="Q316" s="9" t="s">
        <v>134</v>
      </c>
      <c r="R316" s="9" t="s">
        <v>118</v>
      </c>
      <c r="S316" s="7">
        <v>2</v>
      </c>
      <c r="T316" s="7">
        <f t="shared" si="35"/>
        <v>0.2</v>
      </c>
      <c r="U316" s="7">
        <f t="shared" si="30"/>
        <v>-0.13979400086720375</v>
      </c>
      <c r="V316" s="9"/>
    </row>
    <row r="317" spans="1:23" x14ac:dyDescent="0.25">
      <c r="A317" s="5">
        <v>316</v>
      </c>
      <c r="B317" s="6">
        <v>40813</v>
      </c>
      <c r="C317" t="s">
        <v>19</v>
      </c>
      <c r="D317" t="s">
        <v>20</v>
      </c>
      <c r="E317" t="s">
        <v>21</v>
      </c>
      <c r="F317" t="s">
        <v>22</v>
      </c>
      <c r="G317" t="s">
        <v>22</v>
      </c>
      <c r="H317">
        <v>99</v>
      </c>
      <c r="I317">
        <v>99</v>
      </c>
      <c r="J317">
        <v>99</v>
      </c>
      <c r="K317">
        <v>-999</v>
      </c>
      <c r="L317">
        <v>99</v>
      </c>
      <c r="M317">
        <v>99</v>
      </c>
      <c r="N317">
        <v>9999</v>
      </c>
      <c r="O317">
        <v>99</v>
      </c>
      <c r="P317">
        <v>-999</v>
      </c>
      <c r="Q317" s="9" t="s">
        <v>134</v>
      </c>
      <c r="R317" s="9" t="s">
        <v>117</v>
      </c>
      <c r="S317" s="7">
        <v>1</v>
      </c>
      <c r="T317" s="7">
        <f t="shared" si="35"/>
        <v>0.1</v>
      </c>
      <c r="U317" s="7">
        <f t="shared" si="30"/>
        <v>-0.1</v>
      </c>
      <c r="V317" s="9"/>
    </row>
    <row r="318" spans="1:23" x14ac:dyDescent="0.25">
      <c r="A318" s="5">
        <v>317</v>
      </c>
      <c r="B318" s="6">
        <v>40813</v>
      </c>
      <c r="C318" t="s">
        <v>19</v>
      </c>
      <c r="D318" t="s">
        <v>20</v>
      </c>
      <c r="E318" t="s">
        <v>21</v>
      </c>
      <c r="F318" t="s">
        <v>22</v>
      </c>
      <c r="G318" t="s">
        <v>22</v>
      </c>
      <c r="H318">
        <v>99</v>
      </c>
      <c r="I318">
        <v>99</v>
      </c>
      <c r="J318">
        <v>99</v>
      </c>
      <c r="K318">
        <v>-999</v>
      </c>
      <c r="L318">
        <v>99</v>
      </c>
      <c r="M318">
        <v>99</v>
      </c>
      <c r="N318">
        <v>9999</v>
      </c>
      <c r="O318">
        <v>99</v>
      </c>
      <c r="P318">
        <v>-999</v>
      </c>
      <c r="Q318" s="9" t="s">
        <v>134</v>
      </c>
      <c r="R318" s="9" t="s">
        <v>33</v>
      </c>
      <c r="S318" s="7">
        <v>1</v>
      </c>
      <c r="T318" s="7">
        <f t="shared" si="35"/>
        <v>0.1</v>
      </c>
      <c r="U318" s="7">
        <f t="shared" si="30"/>
        <v>-0.1</v>
      </c>
      <c r="V318" s="9"/>
    </row>
    <row r="319" spans="1:23" x14ac:dyDescent="0.25">
      <c r="A319" s="5">
        <v>318</v>
      </c>
      <c r="B319" s="6">
        <v>40813</v>
      </c>
      <c r="C319" t="s">
        <v>19</v>
      </c>
      <c r="D319" t="s">
        <v>20</v>
      </c>
      <c r="E319" t="s">
        <v>21</v>
      </c>
      <c r="F319" t="s">
        <v>22</v>
      </c>
      <c r="G319" t="s">
        <v>22</v>
      </c>
      <c r="H319">
        <v>99</v>
      </c>
      <c r="I319">
        <v>99</v>
      </c>
      <c r="J319">
        <v>99</v>
      </c>
      <c r="K319">
        <v>-999</v>
      </c>
      <c r="L319">
        <v>99</v>
      </c>
      <c r="M319">
        <v>99</v>
      </c>
      <c r="N319">
        <v>9999</v>
      </c>
      <c r="O319">
        <v>99</v>
      </c>
      <c r="P319">
        <v>-999</v>
      </c>
      <c r="Q319" s="9" t="s">
        <v>134</v>
      </c>
      <c r="R319" s="9" t="s">
        <v>136</v>
      </c>
      <c r="S319" s="7">
        <v>1</v>
      </c>
      <c r="T319" s="7">
        <f t="shared" si="35"/>
        <v>0.1</v>
      </c>
      <c r="U319" s="7">
        <f t="shared" si="30"/>
        <v>-0.1</v>
      </c>
    </row>
    <row r="320" spans="1:23" x14ac:dyDescent="0.25">
      <c r="A320" s="5">
        <v>319</v>
      </c>
      <c r="B320" s="6">
        <v>40813</v>
      </c>
      <c r="C320" t="s">
        <v>19</v>
      </c>
      <c r="D320" t="s">
        <v>20</v>
      </c>
      <c r="E320" t="s">
        <v>21</v>
      </c>
      <c r="F320" t="s">
        <v>22</v>
      </c>
      <c r="G320" t="s">
        <v>22</v>
      </c>
      <c r="H320">
        <v>99</v>
      </c>
      <c r="I320">
        <v>99</v>
      </c>
      <c r="J320">
        <v>99</v>
      </c>
      <c r="K320">
        <v>-999</v>
      </c>
      <c r="L320">
        <v>99</v>
      </c>
      <c r="M320">
        <v>99</v>
      </c>
      <c r="N320">
        <v>9999</v>
      </c>
      <c r="O320">
        <v>99</v>
      </c>
      <c r="P320">
        <v>-999</v>
      </c>
      <c r="Q320" s="9" t="s">
        <v>134</v>
      </c>
      <c r="R320" s="9" t="s">
        <v>79</v>
      </c>
      <c r="S320" s="7">
        <v>1</v>
      </c>
      <c r="T320" s="7">
        <f t="shared" si="35"/>
        <v>0.1</v>
      </c>
      <c r="U320" s="7">
        <f t="shared" si="30"/>
        <v>-0.1</v>
      </c>
      <c r="V320" s="9"/>
    </row>
    <row r="321" spans="1:23" x14ac:dyDescent="0.25">
      <c r="A321" s="5">
        <v>320</v>
      </c>
      <c r="B321" s="6">
        <v>40813</v>
      </c>
      <c r="C321" t="s">
        <v>19</v>
      </c>
      <c r="D321" t="s">
        <v>20</v>
      </c>
      <c r="E321" t="s">
        <v>21</v>
      </c>
      <c r="F321" t="s">
        <v>22</v>
      </c>
      <c r="G321" t="s">
        <v>22</v>
      </c>
      <c r="H321">
        <v>99</v>
      </c>
      <c r="I321">
        <v>99</v>
      </c>
      <c r="J321">
        <v>99</v>
      </c>
      <c r="K321">
        <v>-999</v>
      </c>
      <c r="L321">
        <v>99</v>
      </c>
      <c r="M321">
        <v>99</v>
      </c>
      <c r="N321">
        <v>9999</v>
      </c>
      <c r="O321">
        <v>99</v>
      </c>
      <c r="P321">
        <v>-999</v>
      </c>
      <c r="Q321" s="9" t="s">
        <v>134</v>
      </c>
      <c r="R321" s="9" t="s">
        <v>32</v>
      </c>
      <c r="S321" s="7">
        <v>1</v>
      </c>
      <c r="T321" s="7">
        <f t="shared" si="35"/>
        <v>0.1</v>
      </c>
      <c r="U321" s="7">
        <f t="shared" si="30"/>
        <v>-0.1</v>
      </c>
    </row>
    <row r="322" spans="1:23" x14ac:dyDescent="0.25">
      <c r="A322" s="5">
        <v>321</v>
      </c>
      <c r="B322" s="6">
        <v>40813</v>
      </c>
      <c r="C322" t="s">
        <v>19</v>
      </c>
      <c r="D322" t="s">
        <v>20</v>
      </c>
      <c r="E322" t="s">
        <v>21</v>
      </c>
      <c r="F322" t="s">
        <v>22</v>
      </c>
      <c r="G322" t="s">
        <v>22</v>
      </c>
      <c r="H322">
        <v>99</v>
      </c>
      <c r="I322">
        <v>99</v>
      </c>
      <c r="J322">
        <v>99</v>
      </c>
      <c r="K322">
        <v>-999</v>
      </c>
      <c r="L322">
        <v>99</v>
      </c>
      <c r="M322">
        <v>99</v>
      </c>
      <c r="N322">
        <v>9999</v>
      </c>
      <c r="O322">
        <v>99</v>
      </c>
      <c r="P322">
        <v>-999</v>
      </c>
      <c r="Q322" s="9" t="s">
        <v>134</v>
      </c>
      <c r="R322" s="9" t="s">
        <v>137</v>
      </c>
      <c r="S322" s="7">
        <v>1</v>
      </c>
      <c r="T322" s="7">
        <f t="shared" si="35"/>
        <v>0.1</v>
      </c>
      <c r="U322" s="7">
        <f t="shared" si="30"/>
        <v>-0.1</v>
      </c>
    </row>
    <row r="323" spans="1:23" x14ac:dyDescent="0.25">
      <c r="A323" s="5">
        <v>322</v>
      </c>
      <c r="B323" s="6">
        <v>40813</v>
      </c>
      <c r="C323" t="s">
        <v>19</v>
      </c>
      <c r="D323" t="s">
        <v>20</v>
      </c>
      <c r="E323" t="s">
        <v>21</v>
      </c>
      <c r="F323" t="s">
        <v>22</v>
      </c>
      <c r="G323" t="s">
        <v>22</v>
      </c>
      <c r="H323">
        <v>99</v>
      </c>
      <c r="I323">
        <v>99</v>
      </c>
      <c r="J323">
        <v>99</v>
      </c>
      <c r="K323">
        <v>-999</v>
      </c>
      <c r="L323">
        <v>99</v>
      </c>
      <c r="M323">
        <v>99</v>
      </c>
      <c r="N323">
        <v>9999</v>
      </c>
      <c r="O323">
        <v>99</v>
      </c>
      <c r="P323">
        <v>-999</v>
      </c>
      <c r="Q323" s="9" t="s">
        <v>138</v>
      </c>
      <c r="R323" s="9" t="s">
        <v>26</v>
      </c>
      <c r="S323" s="7">
        <v>1</v>
      </c>
      <c r="T323" s="7">
        <f>S323/6</f>
        <v>0.16666666666666666</v>
      </c>
      <c r="U323" s="7">
        <f t="shared" ref="U323:U386" si="36">((LOG10(T323))*T323)</f>
        <v>-0.12969187506394059</v>
      </c>
      <c r="V323" s="9">
        <f>-(SUM(U323:U328))</f>
        <v>0.77815125038364363</v>
      </c>
      <c r="W323" s="5" t="s">
        <v>138</v>
      </c>
    </row>
    <row r="324" spans="1:23" x14ac:dyDescent="0.25">
      <c r="A324" s="5">
        <v>323</v>
      </c>
      <c r="B324" s="6">
        <v>40813</v>
      </c>
      <c r="C324" t="s">
        <v>19</v>
      </c>
      <c r="D324" t="s">
        <v>20</v>
      </c>
      <c r="E324" t="s">
        <v>21</v>
      </c>
      <c r="F324" t="s">
        <v>22</v>
      </c>
      <c r="G324" t="s">
        <v>22</v>
      </c>
      <c r="H324">
        <v>99</v>
      </c>
      <c r="I324">
        <v>99</v>
      </c>
      <c r="J324">
        <v>99</v>
      </c>
      <c r="K324">
        <v>-999</v>
      </c>
      <c r="L324">
        <v>99</v>
      </c>
      <c r="M324">
        <v>99</v>
      </c>
      <c r="N324">
        <v>9999</v>
      </c>
      <c r="O324">
        <v>99</v>
      </c>
      <c r="P324">
        <v>-999</v>
      </c>
      <c r="Q324" s="9" t="s">
        <v>138</v>
      </c>
      <c r="R324" s="9" t="s">
        <v>36</v>
      </c>
      <c r="S324" s="7">
        <v>1</v>
      </c>
      <c r="T324" s="7">
        <f t="shared" ref="T324:T328" si="37">S324/6</f>
        <v>0.16666666666666666</v>
      </c>
      <c r="U324" s="7">
        <f t="shared" si="36"/>
        <v>-0.12969187506394059</v>
      </c>
    </row>
    <row r="325" spans="1:23" x14ac:dyDescent="0.25">
      <c r="A325" s="5">
        <v>324</v>
      </c>
      <c r="B325" s="6">
        <v>40813</v>
      </c>
      <c r="C325" t="s">
        <v>19</v>
      </c>
      <c r="D325" t="s">
        <v>20</v>
      </c>
      <c r="E325" t="s">
        <v>21</v>
      </c>
      <c r="F325" t="s">
        <v>22</v>
      </c>
      <c r="G325" t="s">
        <v>22</v>
      </c>
      <c r="H325">
        <v>99</v>
      </c>
      <c r="I325">
        <v>99</v>
      </c>
      <c r="J325">
        <v>99</v>
      </c>
      <c r="K325">
        <v>-999</v>
      </c>
      <c r="L325">
        <v>99</v>
      </c>
      <c r="M325">
        <v>99</v>
      </c>
      <c r="N325">
        <v>9999</v>
      </c>
      <c r="O325">
        <v>99</v>
      </c>
      <c r="P325">
        <v>-999</v>
      </c>
      <c r="Q325" s="9" t="s">
        <v>138</v>
      </c>
      <c r="R325" s="9" t="s">
        <v>28</v>
      </c>
      <c r="S325" s="7">
        <v>1</v>
      </c>
      <c r="T325" s="7">
        <f t="shared" si="37"/>
        <v>0.16666666666666666</v>
      </c>
      <c r="U325" s="7">
        <f t="shared" si="36"/>
        <v>-0.12969187506394059</v>
      </c>
    </row>
    <row r="326" spans="1:23" x14ac:dyDescent="0.25">
      <c r="A326" s="5">
        <v>325</v>
      </c>
      <c r="B326" s="6">
        <v>40813</v>
      </c>
      <c r="C326" t="s">
        <v>19</v>
      </c>
      <c r="D326" t="s">
        <v>20</v>
      </c>
      <c r="E326" t="s">
        <v>21</v>
      </c>
      <c r="F326" t="s">
        <v>22</v>
      </c>
      <c r="G326" t="s">
        <v>22</v>
      </c>
      <c r="H326">
        <v>99</v>
      </c>
      <c r="I326">
        <v>99</v>
      </c>
      <c r="J326">
        <v>99</v>
      </c>
      <c r="K326">
        <v>-999</v>
      </c>
      <c r="L326">
        <v>99</v>
      </c>
      <c r="M326">
        <v>99</v>
      </c>
      <c r="N326">
        <v>9999</v>
      </c>
      <c r="O326">
        <v>99</v>
      </c>
      <c r="P326">
        <v>-999</v>
      </c>
      <c r="Q326" s="9" t="s">
        <v>138</v>
      </c>
      <c r="R326" s="9" t="s">
        <v>26</v>
      </c>
      <c r="S326" s="7">
        <v>1</v>
      </c>
      <c r="T326" s="7">
        <f t="shared" si="37"/>
        <v>0.16666666666666666</v>
      </c>
      <c r="U326" s="7">
        <f t="shared" si="36"/>
        <v>-0.12969187506394059</v>
      </c>
      <c r="V326" s="9"/>
    </row>
    <row r="327" spans="1:23" x14ac:dyDescent="0.25">
      <c r="A327" s="5">
        <v>326</v>
      </c>
      <c r="B327" s="6">
        <v>40813</v>
      </c>
      <c r="C327" t="s">
        <v>19</v>
      </c>
      <c r="D327" t="s">
        <v>20</v>
      </c>
      <c r="E327" t="s">
        <v>21</v>
      </c>
      <c r="F327" t="s">
        <v>22</v>
      </c>
      <c r="G327" t="s">
        <v>22</v>
      </c>
      <c r="H327">
        <v>99</v>
      </c>
      <c r="I327">
        <v>99</v>
      </c>
      <c r="J327">
        <v>99</v>
      </c>
      <c r="K327">
        <v>-999</v>
      </c>
      <c r="L327">
        <v>99</v>
      </c>
      <c r="M327">
        <v>99</v>
      </c>
      <c r="N327">
        <v>9999</v>
      </c>
      <c r="O327">
        <v>99</v>
      </c>
      <c r="P327">
        <v>-999</v>
      </c>
      <c r="Q327" s="9" t="s">
        <v>138</v>
      </c>
      <c r="R327" s="9" t="s">
        <v>102</v>
      </c>
      <c r="S327" s="7">
        <v>1</v>
      </c>
      <c r="T327" s="7">
        <f t="shared" si="37"/>
        <v>0.16666666666666666</v>
      </c>
      <c r="U327" s="7">
        <f t="shared" si="36"/>
        <v>-0.12969187506394059</v>
      </c>
    </row>
    <row r="328" spans="1:23" x14ac:dyDescent="0.25">
      <c r="A328" s="5">
        <v>327</v>
      </c>
      <c r="B328" s="6">
        <v>40813</v>
      </c>
      <c r="C328" t="s">
        <v>19</v>
      </c>
      <c r="D328" t="s">
        <v>20</v>
      </c>
      <c r="E328" t="s">
        <v>21</v>
      </c>
      <c r="F328" t="s">
        <v>22</v>
      </c>
      <c r="G328" t="s">
        <v>22</v>
      </c>
      <c r="H328">
        <v>99</v>
      </c>
      <c r="I328">
        <v>99</v>
      </c>
      <c r="J328">
        <v>99</v>
      </c>
      <c r="K328">
        <v>-999</v>
      </c>
      <c r="L328">
        <v>99</v>
      </c>
      <c r="M328">
        <v>99</v>
      </c>
      <c r="N328">
        <v>9999</v>
      </c>
      <c r="O328">
        <v>99</v>
      </c>
      <c r="P328">
        <v>-999</v>
      </c>
      <c r="Q328" s="9" t="s">
        <v>138</v>
      </c>
      <c r="R328" s="9" t="s">
        <v>33</v>
      </c>
      <c r="S328" s="7">
        <v>1</v>
      </c>
      <c r="T328" s="7">
        <f t="shared" si="37"/>
        <v>0.16666666666666666</v>
      </c>
      <c r="U328" s="7">
        <f t="shared" si="36"/>
        <v>-0.12969187506394059</v>
      </c>
    </row>
    <row r="329" spans="1:23" x14ac:dyDescent="0.25">
      <c r="A329" s="5">
        <v>328</v>
      </c>
      <c r="B329" s="6">
        <v>40813</v>
      </c>
      <c r="C329" t="s">
        <v>19</v>
      </c>
      <c r="D329" t="s">
        <v>20</v>
      </c>
      <c r="E329" t="s">
        <v>21</v>
      </c>
      <c r="F329" t="s">
        <v>22</v>
      </c>
      <c r="G329" t="s">
        <v>22</v>
      </c>
      <c r="H329">
        <v>99</v>
      </c>
      <c r="I329">
        <v>99</v>
      </c>
      <c r="J329">
        <v>99</v>
      </c>
      <c r="K329">
        <v>-999</v>
      </c>
      <c r="L329">
        <v>99</v>
      </c>
      <c r="M329">
        <v>99</v>
      </c>
      <c r="N329">
        <v>9999</v>
      </c>
      <c r="O329">
        <v>99</v>
      </c>
      <c r="P329">
        <v>-999</v>
      </c>
      <c r="Q329" s="9" t="s">
        <v>139</v>
      </c>
      <c r="R329" s="9" t="s">
        <v>28</v>
      </c>
      <c r="S329" s="7">
        <v>5</v>
      </c>
      <c r="T329" s="7">
        <f>S329/8</f>
        <v>0.625</v>
      </c>
      <c r="U329" s="7">
        <f t="shared" si="36"/>
        <v>-0.127574989159953</v>
      </c>
      <c r="V329" s="9">
        <f>-(SUM(U329:U336))</f>
        <v>0.95540747723590136</v>
      </c>
      <c r="W329" s="5" t="s">
        <v>139</v>
      </c>
    </row>
    <row r="330" spans="1:23" x14ac:dyDescent="0.25">
      <c r="A330" s="5">
        <v>329</v>
      </c>
      <c r="B330" s="6">
        <v>40813</v>
      </c>
      <c r="C330" t="s">
        <v>19</v>
      </c>
      <c r="D330" t="s">
        <v>20</v>
      </c>
      <c r="E330" t="s">
        <v>21</v>
      </c>
      <c r="F330" t="s">
        <v>22</v>
      </c>
      <c r="G330" t="s">
        <v>22</v>
      </c>
      <c r="H330">
        <v>99</v>
      </c>
      <c r="I330">
        <v>99</v>
      </c>
      <c r="J330">
        <v>99</v>
      </c>
      <c r="K330">
        <v>-999</v>
      </c>
      <c r="L330">
        <v>99</v>
      </c>
      <c r="M330">
        <v>99</v>
      </c>
      <c r="N330">
        <v>9999</v>
      </c>
      <c r="O330">
        <v>99</v>
      </c>
      <c r="P330">
        <v>-999</v>
      </c>
      <c r="Q330" s="9" t="s">
        <v>139</v>
      </c>
      <c r="R330" s="9" t="s">
        <v>36</v>
      </c>
      <c r="S330" s="7">
        <v>1</v>
      </c>
      <c r="T330" s="7">
        <f t="shared" ref="T330:T336" si="38">S330/8</f>
        <v>0.125</v>
      </c>
      <c r="U330" s="7">
        <f t="shared" si="36"/>
        <v>-0.11288624837399294</v>
      </c>
    </row>
    <row r="331" spans="1:23" x14ac:dyDescent="0.25">
      <c r="A331" s="5">
        <v>330</v>
      </c>
      <c r="B331" s="6">
        <v>40813</v>
      </c>
      <c r="C331" t="s">
        <v>19</v>
      </c>
      <c r="D331" t="s">
        <v>20</v>
      </c>
      <c r="E331" t="s">
        <v>21</v>
      </c>
      <c r="F331" t="s">
        <v>22</v>
      </c>
      <c r="G331" t="s">
        <v>22</v>
      </c>
      <c r="H331">
        <v>99</v>
      </c>
      <c r="I331">
        <v>99</v>
      </c>
      <c r="J331">
        <v>99</v>
      </c>
      <c r="K331">
        <v>-999</v>
      </c>
      <c r="L331">
        <v>99</v>
      </c>
      <c r="M331">
        <v>99</v>
      </c>
      <c r="N331">
        <v>9999</v>
      </c>
      <c r="O331">
        <v>99</v>
      </c>
      <c r="P331">
        <v>-999</v>
      </c>
      <c r="Q331" s="9" t="s">
        <v>139</v>
      </c>
      <c r="R331" s="9" t="s">
        <v>43</v>
      </c>
      <c r="S331" s="7">
        <v>1</v>
      </c>
      <c r="T331" s="7">
        <f t="shared" si="38"/>
        <v>0.125</v>
      </c>
      <c r="U331" s="7">
        <f t="shared" si="36"/>
        <v>-0.11288624837399294</v>
      </c>
    </row>
    <row r="332" spans="1:23" x14ac:dyDescent="0.25">
      <c r="A332" s="5">
        <v>331</v>
      </c>
      <c r="B332" s="6">
        <v>40813</v>
      </c>
      <c r="C332" t="s">
        <v>19</v>
      </c>
      <c r="D332" t="s">
        <v>20</v>
      </c>
      <c r="E332" t="s">
        <v>21</v>
      </c>
      <c r="F332" t="s">
        <v>22</v>
      </c>
      <c r="G332" t="s">
        <v>22</v>
      </c>
      <c r="H332">
        <v>99</v>
      </c>
      <c r="I332">
        <v>99</v>
      </c>
      <c r="J332">
        <v>99</v>
      </c>
      <c r="K332">
        <v>-999</v>
      </c>
      <c r="L332">
        <v>99</v>
      </c>
      <c r="M332">
        <v>99</v>
      </c>
      <c r="N332">
        <v>9999</v>
      </c>
      <c r="O332">
        <v>99</v>
      </c>
      <c r="P332">
        <v>-999</v>
      </c>
      <c r="Q332" s="9" t="s">
        <v>139</v>
      </c>
      <c r="R332" s="9" t="s">
        <v>49</v>
      </c>
      <c r="S332" s="7">
        <v>2</v>
      </c>
      <c r="T332" s="7">
        <f t="shared" si="38"/>
        <v>0.25</v>
      </c>
      <c r="U332" s="7">
        <f t="shared" si="36"/>
        <v>-0.1505149978319906</v>
      </c>
      <c r="V332" s="9"/>
    </row>
    <row r="333" spans="1:23" x14ac:dyDescent="0.25">
      <c r="A333" s="5">
        <v>332</v>
      </c>
      <c r="B333" s="6">
        <v>40813</v>
      </c>
      <c r="C333" t="s">
        <v>19</v>
      </c>
      <c r="D333" t="s">
        <v>20</v>
      </c>
      <c r="E333" t="s">
        <v>21</v>
      </c>
      <c r="F333" t="s">
        <v>22</v>
      </c>
      <c r="G333" t="s">
        <v>22</v>
      </c>
      <c r="H333">
        <v>99</v>
      </c>
      <c r="I333">
        <v>99</v>
      </c>
      <c r="J333">
        <v>99</v>
      </c>
      <c r="K333">
        <v>-999</v>
      </c>
      <c r="L333">
        <v>99</v>
      </c>
      <c r="M333">
        <v>99</v>
      </c>
      <c r="N333">
        <v>9999</v>
      </c>
      <c r="O333">
        <v>99</v>
      </c>
      <c r="P333">
        <v>-999</v>
      </c>
      <c r="Q333" s="9" t="s">
        <v>139</v>
      </c>
      <c r="R333" s="9" t="s">
        <v>140</v>
      </c>
      <c r="S333" s="7">
        <v>1</v>
      </c>
      <c r="T333" s="7">
        <f t="shared" si="38"/>
        <v>0.125</v>
      </c>
      <c r="U333" s="7">
        <f t="shared" si="36"/>
        <v>-0.11288624837399294</v>
      </c>
      <c r="V333" s="9"/>
    </row>
    <row r="334" spans="1:23" x14ac:dyDescent="0.25">
      <c r="A334" s="5">
        <v>333</v>
      </c>
      <c r="B334" s="6">
        <v>40813</v>
      </c>
      <c r="C334" t="s">
        <v>19</v>
      </c>
      <c r="D334" t="s">
        <v>20</v>
      </c>
      <c r="E334" t="s">
        <v>21</v>
      </c>
      <c r="F334" t="s">
        <v>22</v>
      </c>
      <c r="G334" t="s">
        <v>22</v>
      </c>
      <c r="H334">
        <v>99</v>
      </c>
      <c r="I334">
        <v>99</v>
      </c>
      <c r="J334">
        <v>99</v>
      </c>
      <c r="K334">
        <v>-999</v>
      </c>
      <c r="L334">
        <v>99</v>
      </c>
      <c r="M334">
        <v>99</v>
      </c>
      <c r="N334">
        <v>9999</v>
      </c>
      <c r="O334">
        <v>99</v>
      </c>
      <c r="P334">
        <v>-999</v>
      </c>
      <c r="Q334" s="9" t="s">
        <v>139</v>
      </c>
      <c r="R334" s="9" t="s">
        <v>81</v>
      </c>
      <c r="S334" s="7">
        <v>1</v>
      </c>
      <c r="T334" s="7">
        <f t="shared" si="38"/>
        <v>0.125</v>
      </c>
      <c r="U334" s="7">
        <f t="shared" si="36"/>
        <v>-0.11288624837399294</v>
      </c>
      <c r="V334" s="9"/>
    </row>
    <row r="335" spans="1:23" x14ac:dyDescent="0.25">
      <c r="A335" s="5">
        <v>334</v>
      </c>
      <c r="B335" s="6">
        <v>40813</v>
      </c>
      <c r="C335" t="s">
        <v>19</v>
      </c>
      <c r="D335" t="s">
        <v>20</v>
      </c>
      <c r="E335" t="s">
        <v>21</v>
      </c>
      <c r="F335" t="s">
        <v>22</v>
      </c>
      <c r="G335" t="s">
        <v>22</v>
      </c>
      <c r="H335">
        <v>99</v>
      </c>
      <c r="I335">
        <v>99</v>
      </c>
      <c r="J335">
        <v>99</v>
      </c>
      <c r="K335">
        <v>-999</v>
      </c>
      <c r="L335">
        <v>99</v>
      </c>
      <c r="M335">
        <v>99</v>
      </c>
      <c r="N335">
        <v>9999</v>
      </c>
      <c r="O335">
        <v>99</v>
      </c>
      <c r="P335">
        <v>-999</v>
      </c>
      <c r="Q335" s="9" t="s">
        <v>139</v>
      </c>
      <c r="R335" s="9" t="s">
        <v>62</v>
      </c>
      <c r="S335" s="7">
        <v>1</v>
      </c>
      <c r="T335" s="7">
        <f t="shared" si="38"/>
        <v>0.125</v>
      </c>
      <c r="U335" s="7">
        <f t="shared" si="36"/>
        <v>-0.11288624837399294</v>
      </c>
      <c r="V335" s="9"/>
    </row>
    <row r="336" spans="1:23" x14ac:dyDescent="0.25">
      <c r="A336" s="5">
        <v>335</v>
      </c>
      <c r="B336" s="6">
        <v>40813</v>
      </c>
      <c r="C336" t="s">
        <v>19</v>
      </c>
      <c r="D336" t="s">
        <v>20</v>
      </c>
      <c r="E336" t="s">
        <v>21</v>
      </c>
      <c r="F336" t="s">
        <v>22</v>
      </c>
      <c r="G336" t="s">
        <v>22</v>
      </c>
      <c r="H336">
        <v>99</v>
      </c>
      <c r="I336">
        <v>99</v>
      </c>
      <c r="J336">
        <v>99</v>
      </c>
      <c r="K336">
        <v>-999</v>
      </c>
      <c r="L336">
        <v>99</v>
      </c>
      <c r="M336">
        <v>99</v>
      </c>
      <c r="N336">
        <v>9999</v>
      </c>
      <c r="O336">
        <v>99</v>
      </c>
      <c r="P336">
        <v>-999</v>
      </c>
      <c r="Q336" s="9" t="s">
        <v>139</v>
      </c>
      <c r="R336" s="24" t="s">
        <v>25</v>
      </c>
      <c r="S336" s="7">
        <v>1</v>
      </c>
      <c r="T336" s="7">
        <f t="shared" si="38"/>
        <v>0.125</v>
      </c>
      <c r="U336" s="7">
        <f t="shared" si="36"/>
        <v>-0.11288624837399294</v>
      </c>
    </row>
    <row r="337" spans="1:23" x14ac:dyDescent="0.25">
      <c r="A337" s="5">
        <v>336</v>
      </c>
      <c r="B337" s="6">
        <v>40813</v>
      </c>
      <c r="C337" t="s">
        <v>19</v>
      </c>
      <c r="D337" t="s">
        <v>20</v>
      </c>
      <c r="E337" t="s">
        <v>21</v>
      </c>
      <c r="F337" t="s">
        <v>22</v>
      </c>
      <c r="G337" t="s">
        <v>22</v>
      </c>
      <c r="H337">
        <v>99</v>
      </c>
      <c r="I337">
        <v>99</v>
      </c>
      <c r="J337">
        <v>99</v>
      </c>
      <c r="K337">
        <v>-999</v>
      </c>
      <c r="L337">
        <v>99</v>
      </c>
      <c r="M337">
        <v>99</v>
      </c>
      <c r="N337">
        <v>9999</v>
      </c>
      <c r="O337">
        <v>99</v>
      </c>
      <c r="P337">
        <v>-999</v>
      </c>
      <c r="Q337" s="9" t="s">
        <v>141</v>
      </c>
      <c r="R337" s="9" t="s">
        <v>33</v>
      </c>
      <c r="S337" s="7">
        <v>1</v>
      </c>
      <c r="T337" s="7">
        <f>S337/9</f>
        <v>0.1111111111111111</v>
      </c>
      <c r="U337" s="7">
        <f t="shared" si="36"/>
        <v>-0.10602694549325831</v>
      </c>
      <c r="V337" s="9">
        <f>-(SUM(U337:U345))</f>
        <v>0.99003362233679204</v>
      </c>
      <c r="W337" s="5" t="s">
        <v>141</v>
      </c>
    </row>
    <row r="338" spans="1:23" x14ac:dyDescent="0.25">
      <c r="A338" s="5">
        <v>337</v>
      </c>
      <c r="B338" s="6">
        <v>40813</v>
      </c>
      <c r="C338" t="s">
        <v>19</v>
      </c>
      <c r="D338" t="s">
        <v>20</v>
      </c>
      <c r="E338" t="s">
        <v>21</v>
      </c>
      <c r="F338" t="s">
        <v>22</v>
      </c>
      <c r="G338" t="s">
        <v>22</v>
      </c>
      <c r="H338">
        <v>99</v>
      </c>
      <c r="I338">
        <v>99</v>
      </c>
      <c r="J338">
        <v>99</v>
      </c>
      <c r="K338">
        <v>-999</v>
      </c>
      <c r="L338">
        <v>99</v>
      </c>
      <c r="M338">
        <v>99</v>
      </c>
      <c r="N338">
        <v>9999</v>
      </c>
      <c r="O338">
        <v>99</v>
      </c>
      <c r="P338">
        <v>-999</v>
      </c>
      <c r="Q338" s="9" t="s">
        <v>141</v>
      </c>
      <c r="R338" s="9" t="s">
        <v>31</v>
      </c>
      <c r="S338" s="7">
        <v>1</v>
      </c>
      <c r="T338" s="7">
        <f t="shared" ref="T338:T345" si="39">S338/9</f>
        <v>0.1111111111111111</v>
      </c>
      <c r="U338" s="7">
        <f t="shared" si="36"/>
        <v>-0.10602694549325831</v>
      </c>
      <c r="V338" s="9"/>
    </row>
    <row r="339" spans="1:23" x14ac:dyDescent="0.25">
      <c r="A339" s="5">
        <v>338</v>
      </c>
      <c r="B339" s="6">
        <v>40813</v>
      </c>
      <c r="C339" t="s">
        <v>19</v>
      </c>
      <c r="D339" t="s">
        <v>20</v>
      </c>
      <c r="E339" t="s">
        <v>21</v>
      </c>
      <c r="F339" t="s">
        <v>22</v>
      </c>
      <c r="G339" t="s">
        <v>22</v>
      </c>
      <c r="H339">
        <v>99</v>
      </c>
      <c r="I339">
        <v>99</v>
      </c>
      <c r="J339">
        <v>99</v>
      </c>
      <c r="K339">
        <v>-999</v>
      </c>
      <c r="L339">
        <v>99</v>
      </c>
      <c r="M339">
        <v>99</v>
      </c>
      <c r="N339">
        <v>9999</v>
      </c>
      <c r="O339">
        <v>99</v>
      </c>
      <c r="P339">
        <v>-999</v>
      </c>
      <c r="Q339" s="9" t="s">
        <v>141</v>
      </c>
      <c r="R339" s="9" t="s">
        <v>35</v>
      </c>
      <c r="S339" s="7">
        <v>1</v>
      </c>
      <c r="T339" s="7">
        <f t="shared" si="39"/>
        <v>0.1111111111111111</v>
      </c>
      <c r="U339" s="7">
        <f t="shared" si="36"/>
        <v>-0.10602694549325831</v>
      </c>
    </row>
    <row r="340" spans="1:23" x14ac:dyDescent="0.25">
      <c r="A340" s="5">
        <v>339</v>
      </c>
      <c r="B340" s="6">
        <v>40813</v>
      </c>
      <c r="C340" t="s">
        <v>19</v>
      </c>
      <c r="D340" t="s">
        <v>20</v>
      </c>
      <c r="E340" t="s">
        <v>21</v>
      </c>
      <c r="F340" t="s">
        <v>22</v>
      </c>
      <c r="G340" t="s">
        <v>22</v>
      </c>
      <c r="H340">
        <v>99</v>
      </c>
      <c r="I340">
        <v>99</v>
      </c>
      <c r="J340">
        <v>99</v>
      </c>
      <c r="K340">
        <v>-999</v>
      </c>
      <c r="L340">
        <v>99</v>
      </c>
      <c r="M340">
        <v>99</v>
      </c>
      <c r="N340">
        <v>9999</v>
      </c>
      <c r="O340">
        <v>99</v>
      </c>
      <c r="P340">
        <v>-999</v>
      </c>
      <c r="Q340" s="9" t="s">
        <v>141</v>
      </c>
      <c r="R340" s="9" t="s">
        <v>49</v>
      </c>
      <c r="S340" s="7">
        <v>5</v>
      </c>
      <c r="T340" s="7">
        <f t="shared" si="39"/>
        <v>0.55555555555555558</v>
      </c>
      <c r="U340" s="7">
        <f t="shared" si="36"/>
        <v>-0.14181805839072559</v>
      </c>
      <c r="V340" s="9"/>
    </row>
    <row r="341" spans="1:23" x14ac:dyDescent="0.25">
      <c r="A341" s="5">
        <v>340</v>
      </c>
      <c r="B341" s="6">
        <v>40813</v>
      </c>
      <c r="C341" t="s">
        <v>19</v>
      </c>
      <c r="D341" t="s">
        <v>20</v>
      </c>
      <c r="E341" t="s">
        <v>21</v>
      </c>
      <c r="F341" t="s">
        <v>22</v>
      </c>
      <c r="G341" t="s">
        <v>22</v>
      </c>
      <c r="H341">
        <v>99</v>
      </c>
      <c r="I341">
        <v>99</v>
      </c>
      <c r="J341">
        <v>99</v>
      </c>
      <c r="K341">
        <v>-999</v>
      </c>
      <c r="L341">
        <v>99</v>
      </c>
      <c r="M341">
        <v>99</v>
      </c>
      <c r="N341">
        <v>9999</v>
      </c>
      <c r="O341">
        <v>99</v>
      </c>
      <c r="P341">
        <v>-999</v>
      </c>
      <c r="Q341" s="9" t="s">
        <v>141</v>
      </c>
      <c r="R341" s="9" t="s">
        <v>32</v>
      </c>
      <c r="S341" s="7">
        <v>1</v>
      </c>
      <c r="T341" s="7">
        <f t="shared" si="39"/>
        <v>0.1111111111111111</v>
      </c>
      <c r="U341" s="7">
        <f t="shared" si="36"/>
        <v>-0.10602694549325831</v>
      </c>
    </row>
    <row r="342" spans="1:23" x14ac:dyDescent="0.25">
      <c r="A342" s="5">
        <v>341</v>
      </c>
      <c r="B342" s="6">
        <v>40813</v>
      </c>
      <c r="C342" t="s">
        <v>19</v>
      </c>
      <c r="D342" t="s">
        <v>20</v>
      </c>
      <c r="E342" t="s">
        <v>21</v>
      </c>
      <c r="F342" t="s">
        <v>22</v>
      </c>
      <c r="G342" t="s">
        <v>22</v>
      </c>
      <c r="H342">
        <v>99</v>
      </c>
      <c r="I342">
        <v>99</v>
      </c>
      <c r="J342">
        <v>99</v>
      </c>
      <c r="K342">
        <v>-999</v>
      </c>
      <c r="L342">
        <v>99</v>
      </c>
      <c r="M342">
        <v>99</v>
      </c>
      <c r="N342">
        <v>9999</v>
      </c>
      <c r="O342">
        <v>99</v>
      </c>
      <c r="P342">
        <v>-999</v>
      </c>
      <c r="Q342" s="9" t="s">
        <v>141</v>
      </c>
      <c r="R342" s="9" t="s">
        <v>79</v>
      </c>
      <c r="S342" s="7">
        <v>1</v>
      </c>
      <c r="T342" s="7">
        <f t="shared" si="39"/>
        <v>0.1111111111111111</v>
      </c>
      <c r="U342" s="7">
        <f t="shared" si="36"/>
        <v>-0.10602694549325831</v>
      </c>
      <c r="V342" s="9"/>
    </row>
    <row r="343" spans="1:23" x14ac:dyDescent="0.25">
      <c r="A343" s="5">
        <v>342</v>
      </c>
      <c r="B343" s="6">
        <v>40813</v>
      </c>
      <c r="C343" t="s">
        <v>19</v>
      </c>
      <c r="D343" t="s">
        <v>20</v>
      </c>
      <c r="E343" t="s">
        <v>21</v>
      </c>
      <c r="F343" t="s">
        <v>22</v>
      </c>
      <c r="G343" t="s">
        <v>22</v>
      </c>
      <c r="H343">
        <v>99</v>
      </c>
      <c r="I343">
        <v>99</v>
      </c>
      <c r="J343">
        <v>99</v>
      </c>
      <c r="K343">
        <v>-999</v>
      </c>
      <c r="L343">
        <v>99</v>
      </c>
      <c r="M343">
        <v>99</v>
      </c>
      <c r="N343">
        <v>9999</v>
      </c>
      <c r="O343">
        <v>99</v>
      </c>
      <c r="P343">
        <v>-999</v>
      </c>
      <c r="Q343" s="9" t="s">
        <v>141</v>
      </c>
      <c r="R343" s="9" t="s">
        <v>108</v>
      </c>
      <c r="S343" s="7">
        <v>1</v>
      </c>
      <c r="T343" s="7">
        <f t="shared" si="39"/>
        <v>0.1111111111111111</v>
      </c>
      <c r="U343" s="7">
        <f t="shared" si="36"/>
        <v>-0.10602694549325831</v>
      </c>
    </row>
    <row r="344" spans="1:23" x14ac:dyDescent="0.25">
      <c r="A344" s="5">
        <v>343</v>
      </c>
      <c r="B344" s="6">
        <v>40813</v>
      </c>
      <c r="C344" t="s">
        <v>19</v>
      </c>
      <c r="D344" t="s">
        <v>20</v>
      </c>
      <c r="E344" t="s">
        <v>21</v>
      </c>
      <c r="F344" t="s">
        <v>22</v>
      </c>
      <c r="G344" t="s">
        <v>22</v>
      </c>
      <c r="H344">
        <v>99</v>
      </c>
      <c r="I344">
        <v>99</v>
      </c>
      <c r="J344">
        <v>99</v>
      </c>
      <c r="K344">
        <v>-999</v>
      </c>
      <c r="L344">
        <v>99</v>
      </c>
      <c r="M344">
        <v>99</v>
      </c>
      <c r="N344">
        <v>9999</v>
      </c>
      <c r="O344">
        <v>99</v>
      </c>
      <c r="P344">
        <v>-999</v>
      </c>
      <c r="Q344" s="9" t="s">
        <v>141</v>
      </c>
      <c r="R344" s="9" t="s">
        <v>72</v>
      </c>
      <c r="S344" s="7">
        <v>1</v>
      </c>
      <c r="T344" s="7">
        <f t="shared" si="39"/>
        <v>0.1111111111111111</v>
      </c>
      <c r="U344" s="7">
        <f t="shared" si="36"/>
        <v>-0.10602694549325831</v>
      </c>
      <c r="V344" s="9"/>
    </row>
    <row r="345" spans="1:23" x14ac:dyDescent="0.25">
      <c r="A345" s="5">
        <v>344</v>
      </c>
      <c r="B345" s="6">
        <v>40813</v>
      </c>
      <c r="C345" t="s">
        <v>19</v>
      </c>
      <c r="D345" t="s">
        <v>20</v>
      </c>
      <c r="E345" t="s">
        <v>21</v>
      </c>
      <c r="F345" t="s">
        <v>22</v>
      </c>
      <c r="G345" t="s">
        <v>22</v>
      </c>
      <c r="H345">
        <v>99</v>
      </c>
      <c r="I345">
        <v>99</v>
      </c>
      <c r="J345">
        <v>99</v>
      </c>
      <c r="K345">
        <v>-999</v>
      </c>
      <c r="L345">
        <v>99</v>
      </c>
      <c r="M345">
        <v>99</v>
      </c>
      <c r="N345">
        <v>9999</v>
      </c>
      <c r="O345">
        <v>99</v>
      </c>
      <c r="P345">
        <v>-999</v>
      </c>
      <c r="Q345" s="9" t="s">
        <v>141</v>
      </c>
      <c r="R345" s="9" t="s">
        <v>55</v>
      </c>
      <c r="S345" s="7">
        <v>1</v>
      </c>
      <c r="T345" s="7">
        <f t="shared" si="39"/>
        <v>0.1111111111111111</v>
      </c>
      <c r="U345" s="7">
        <f t="shared" si="36"/>
        <v>-0.10602694549325831</v>
      </c>
      <c r="V345" s="9"/>
    </row>
    <row r="346" spans="1:23" x14ac:dyDescent="0.25">
      <c r="A346" s="5">
        <v>345</v>
      </c>
      <c r="B346" s="6">
        <v>40813</v>
      </c>
      <c r="C346" t="s">
        <v>19</v>
      </c>
      <c r="D346" t="s">
        <v>20</v>
      </c>
      <c r="E346" t="s">
        <v>21</v>
      </c>
      <c r="F346" t="s">
        <v>22</v>
      </c>
      <c r="G346" t="s">
        <v>22</v>
      </c>
      <c r="H346">
        <v>99</v>
      </c>
      <c r="I346">
        <v>99</v>
      </c>
      <c r="J346">
        <v>99</v>
      </c>
      <c r="K346">
        <v>-999</v>
      </c>
      <c r="L346">
        <v>99</v>
      </c>
      <c r="M346">
        <v>99</v>
      </c>
      <c r="N346">
        <v>9999</v>
      </c>
      <c r="O346">
        <v>99</v>
      </c>
      <c r="P346">
        <v>-999</v>
      </c>
      <c r="Q346" s="7" t="s">
        <v>142</v>
      </c>
      <c r="R346" s="9" t="s">
        <v>28</v>
      </c>
      <c r="S346" s="7">
        <v>3</v>
      </c>
      <c r="T346" s="7">
        <f>S346/12</f>
        <v>0.25</v>
      </c>
      <c r="U346" s="7">
        <f t="shared" si="36"/>
        <v>-0.1505149978319906</v>
      </c>
      <c r="V346" s="9">
        <f>-(SUM(U346:U357))</f>
        <v>1.3802112417116064</v>
      </c>
      <c r="W346" s="5" t="s">
        <v>142</v>
      </c>
    </row>
    <row r="347" spans="1:23" x14ac:dyDescent="0.25">
      <c r="A347" s="5">
        <v>346</v>
      </c>
      <c r="B347" s="6">
        <v>40813</v>
      </c>
      <c r="C347" t="s">
        <v>19</v>
      </c>
      <c r="D347" t="s">
        <v>20</v>
      </c>
      <c r="E347" t="s">
        <v>21</v>
      </c>
      <c r="F347" t="s">
        <v>22</v>
      </c>
      <c r="G347" t="s">
        <v>22</v>
      </c>
      <c r="H347">
        <v>99</v>
      </c>
      <c r="I347">
        <v>99</v>
      </c>
      <c r="J347">
        <v>99</v>
      </c>
      <c r="K347">
        <v>-999</v>
      </c>
      <c r="L347">
        <v>99</v>
      </c>
      <c r="M347">
        <v>99</v>
      </c>
      <c r="N347">
        <v>9999</v>
      </c>
      <c r="O347">
        <v>99</v>
      </c>
      <c r="P347">
        <v>-999</v>
      </c>
      <c r="Q347" s="7" t="s">
        <v>142</v>
      </c>
      <c r="R347" s="9" t="s">
        <v>55</v>
      </c>
      <c r="S347" s="7">
        <v>3</v>
      </c>
      <c r="T347" s="7">
        <f t="shared" ref="T347:T357" si="40">S347/12</f>
        <v>0.25</v>
      </c>
      <c r="U347" s="7">
        <f t="shared" si="36"/>
        <v>-0.1505149978319906</v>
      </c>
      <c r="V347" s="9"/>
    </row>
    <row r="348" spans="1:23" x14ac:dyDescent="0.25">
      <c r="A348" s="5">
        <v>347</v>
      </c>
      <c r="B348" s="6">
        <v>40813</v>
      </c>
      <c r="C348" t="s">
        <v>19</v>
      </c>
      <c r="D348" t="s">
        <v>20</v>
      </c>
      <c r="E348" t="s">
        <v>21</v>
      </c>
      <c r="F348" t="s">
        <v>22</v>
      </c>
      <c r="G348" t="s">
        <v>22</v>
      </c>
      <c r="H348">
        <v>99</v>
      </c>
      <c r="I348">
        <v>99</v>
      </c>
      <c r="J348">
        <v>99</v>
      </c>
      <c r="K348">
        <v>-999</v>
      </c>
      <c r="L348">
        <v>99</v>
      </c>
      <c r="M348">
        <v>99</v>
      </c>
      <c r="N348">
        <v>9999</v>
      </c>
      <c r="O348">
        <v>99</v>
      </c>
      <c r="P348">
        <v>-999</v>
      </c>
      <c r="Q348" s="7" t="s">
        <v>142</v>
      </c>
      <c r="R348" s="9" t="s">
        <v>46</v>
      </c>
      <c r="S348" s="7">
        <v>3</v>
      </c>
      <c r="T348" s="7">
        <f t="shared" si="40"/>
        <v>0.25</v>
      </c>
      <c r="U348" s="7">
        <f t="shared" si="36"/>
        <v>-0.1505149978319906</v>
      </c>
    </row>
    <row r="349" spans="1:23" x14ac:dyDescent="0.25">
      <c r="A349" s="5">
        <v>348</v>
      </c>
      <c r="B349" s="6">
        <v>40813</v>
      </c>
      <c r="C349" t="s">
        <v>19</v>
      </c>
      <c r="D349" t="s">
        <v>20</v>
      </c>
      <c r="E349" t="s">
        <v>21</v>
      </c>
      <c r="F349" t="s">
        <v>22</v>
      </c>
      <c r="G349" t="s">
        <v>22</v>
      </c>
      <c r="H349">
        <v>99</v>
      </c>
      <c r="I349">
        <v>99</v>
      </c>
      <c r="J349">
        <v>99</v>
      </c>
      <c r="K349">
        <v>-999</v>
      </c>
      <c r="L349">
        <v>99</v>
      </c>
      <c r="M349">
        <v>99</v>
      </c>
      <c r="N349">
        <v>9999</v>
      </c>
      <c r="O349">
        <v>99</v>
      </c>
      <c r="P349">
        <v>-999</v>
      </c>
      <c r="Q349" s="7" t="s">
        <v>142</v>
      </c>
      <c r="R349" s="9" t="s">
        <v>31</v>
      </c>
      <c r="S349" s="7">
        <v>1</v>
      </c>
      <c r="T349" s="7">
        <f t="shared" si="40"/>
        <v>8.3333333333333329E-2</v>
      </c>
      <c r="U349" s="7">
        <f t="shared" si="36"/>
        <v>-8.9931770503968736E-2</v>
      </c>
      <c r="V349" s="9"/>
    </row>
    <row r="350" spans="1:23" x14ac:dyDescent="0.25">
      <c r="A350" s="5">
        <v>349</v>
      </c>
      <c r="B350" s="6">
        <v>40813</v>
      </c>
      <c r="C350" t="s">
        <v>19</v>
      </c>
      <c r="D350" t="s">
        <v>20</v>
      </c>
      <c r="E350" t="s">
        <v>21</v>
      </c>
      <c r="F350" t="s">
        <v>22</v>
      </c>
      <c r="G350" t="s">
        <v>22</v>
      </c>
      <c r="H350">
        <v>99</v>
      </c>
      <c r="I350">
        <v>99</v>
      </c>
      <c r="J350">
        <v>99</v>
      </c>
      <c r="K350">
        <v>-999</v>
      </c>
      <c r="L350">
        <v>99</v>
      </c>
      <c r="M350">
        <v>99</v>
      </c>
      <c r="N350">
        <v>9999</v>
      </c>
      <c r="O350">
        <v>99</v>
      </c>
      <c r="P350">
        <v>-999</v>
      </c>
      <c r="Q350" s="7" t="s">
        <v>142</v>
      </c>
      <c r="R350" s="9" t="s">
        <v>109</v>
      </c>
      <c r="S350" s="7">
        <v>2</v>
      </c>
      <c r="T350" s="7">
        <f t="shared" si="40"/>
        <v>0.16666666666666666</v>
      </c>
      <c r="U350" s="7">
        <f t="shared" si="36"/>
        <v>-0.12969187506394059</v>
      </c>
      <c r="V350" s="9"/>
    </row>
    <row r="351" spans="1:23" x14ac:dyDescent="0.25">
      <c r="A351" s="5">
        <v>350</v>
      </c>
      <c r="B351" s="6">
        <v>40813</v>
      </c>
      <c r="C351" t="s">
        <v>19</v>
      </c>
      <c r="D351" t="s">
        <v>20</v>
      </c>
      <c r="E351" t="s">
        <v>21</v>
      </c>
      <c r="F351" t="s">
        <v>22</v>
      </c>
      <c r="G351" t="s">
        <v>22</v>
      </c>
      <c r="H351">
        <v>99</v>
      </c>
      <c r="I351">
        <v>99</v>
      </c>
      <c r="J351">
        <v>99</v>
      </c>
      <c r="K351">
        <v>-999</v>
      </c>
      <c r="L351">
        <v>99</v>
      </c>
      <c r="M351">
        <v>99</v>
      </c>
      <c r="N351">
        <v>9999</v>
      </c>
      <c r="O351">
        <v>99</v>
      </c>
      <c r="P351">
        <v>-999</v>
      </c>
      <c r="Q351" s="7" t="s">
        <v>142</v>
      </c>
      <c r="R351" s="9" t="s">
        <v>91</v>
      </c>
      <c r="S351" s="7">
        <v>2</v>
      </c>
      <c r="T351" s="7">
        <f t="shared" si="40"/>
        <v>0.16666666666666666</v>
      </c>
      <c r="U351" s="7">
        <f t="shared" si="36"/>
        <v>-0.12969187506394059</v>
      </c>
    </row>
    <row r="352" spans="1:23" x14ac:dyDescent="0.25">
      <c r="A352" s="5">
        <v>351</v>
      </c>
      <c r="B352" s="6">
        <v>40813</v>
      </c>
      <c r="C352" t="s">
        <v>19</v>
      </c>
      <c r="D352" t="s">
        <v>20</v>
      </c>
      <c r="E352" t="s">
        <v>21</v>
      </c>
      <c r="F352" t="s">
        <v>22</v>
      </c>
      <c r="G352" t="s">
        <v>22</v>
      </c>
      <c r="H352">
        <v>99</v>
      </c>
      <c r="I352">
        <v>99</v>
      </c>
      <c r="J352">
        <v>99</v>
      </c>
      <c r="K352">
        <v>-999</v>
      </c>
      <c r="L352">
        <v>99</v>
      </c>
      <c r="M352">
        <v>99</v>
      </c>
      <c r="N352">
        <v>9999</v>
      </c>
      <c r="O352">
        <v>99</v>
      </c>
      <c r="P352">
        <v>-999</v>
      </c>
      <c r="Q352" s="7" t="s">
        <v>142</v>
      </c>
      <c r="R352" s="9" t="s">
        <v>65</v>
      </c>
      <c r="S352" s="7">
        <v>1</v>
      </c>
      <c r="T352" s="7">
        <f t="shared" si="40"/>
        <v>8.3333333333333329E-2</v>
      </c>
      <c r="U352" s="7">
        <f t="shared" si="36"/>
        <v>-8.9931770503968736E-2</v>
      </c>
    </row>
    <row r="353" spans="1:23" x14ac:dyDescent="0.25">
      <c r="A353" s="5">
        <v>352</v>
      </c>
      <c r="B353" s="6">
        <v>40813</v>
      </c>
      <c r="C353" t="s">
        <v>19</v>
      </c>
      <c r="D353" t="s">
        <v>20</v>
      </c>
      <c r="E353" t="s">
        <v>21</v>
      </c>
      <c r="F353" t="s">
        <v>22</v>
      </c>
      <c r="G353" t="s">
        <v>22</v>
      </c>
      <c r="H353">
        <v>99</v>
      </c>
      <c r="I353">
        <v>99</v>
      </c>
      <c r="J353">
        <v>99</v>
      </c>
      <c r="K353">
        <v>-999</v>
      </c>
      <c r="L353">
        <v>99</v>
      </c>
      <c r="M353">
        <v>99</v>
      </c>
      <c r="N353">
        <v>9999</v>
      </c>
      <c r="O353">
        <v>99</v>
      </c>
      <c r="P353">
        <v>-999</v>
      </c>
      <c r="Q353" s="7" t="s">
        <v>142</v>
      </c>
      <c r="R353" s="9" t="s">
        <v>118</v>
      </c>
      <c r="S353" s="7">
        <v>1</v>
      </c>
      <c r="T353" s="7">
        <f t="shared" si="40"/>
        <v>8.3333333333333329E-2</v>
      </c>
      <c r="U353" s="7">
        <f t="shared" si="36"/>
        <v>-8.9931770503968736E-2</v>
      </c>
      <c r="V353" s="9"/>
    </row>
    <row r="354" spans="1:23" x14ac:dyDescent="0.25">
      <c r="A354" s="5">
        <v>353</v>
      </c>
      <c r="B354" s="6">
        <v>40813</v>
      </c>
      <c r="C354" t="s">
        <v>19</v>
      </c>
      <c r="D354" t="s">
        <v>20</v>
      </c>
      <c r="E354" t="s">
        <v>21</v>
      </c>
      <c r="F354" t="s">
        <v>22</v>
      </c>
      <c r="G354" t="s">
        <v>22</v>
      </c>
      <c r="H354">
        <v>99</v>
      </c>
      <c r="I354">
        <v>99</v>
      </c>
      <c r="J354">
        <v>99</v>
      </c>
      <c r="K354">
        <v>-999</v>
      </c>
      <c r="L354">
        <v>99</v>
      </c>
      <c r="M354">
        <v>99</v>
      </c>
      <c r="N354">
        <v>9999</v>
      </c>
      <c r="O354">
        <v>99</v>
      </c>
      <c r="P354">
        <v>-999</v>
      </c>
      <c r="Q354" s="7" t="s">
        <v>142</v>
      </c>
      <c r="R354" s="9" t="s">
        <v>35</v>
      </c>
      <c r="S354" s="7">
        <v>1</v>
      </c>
      <c r="T354" s="7">
        <f t="shared" si="40"/>
        <v>8.3333333333333329E-2</v>
      </c>
      <c r="U354" s="7">
        <f t="shared" si="36"/>
        <v>-8.9931770503968736E-2</v>
      </c>
      <c r="V354" s="9"/>
    </row>
    <row r="355" spans="1:23" x14ac:dyDescent="0.25">
      <c r="A355" s="5">
        <v>354</v>
      </c>
      <c r="B355" s="6">
        <v>40813</v>
      </c>
      <c r="C355" t="s">
        <v>19</v>
      </c>
      <c r="D355" t="s">
        <v>20</v>
      </c>
      <c r="E355" t="s">
        <v>21</v>
      </c>
      <c r="F355" t="s">
        <v>22</v>
      </c>
      <c r="G355" t="s">
        <v>22</v>
      </c>
      <c r="H355">
        <v>99</v>
      </c>
      <c r="I355">
        <v>99</v>
      </c>
      <c r="J355">
        <v>99</v>
      </c>
      <c r="K355">
        <v>-999</v>
      </c>
      <c r="L355">
        <v>99</v>
      </c>
      <c r="M355">
        <v>99</v>
      </c>
      <c r="N355">
        <v>9999</v>
      </c>
      <c r="O355">
        <v>99</v>
      </c>
      <c r="P355">
        <v>-999</v>
      </c>
      <c r="Q355" s="7" t="s">
        <v>142</v>
      </c>
      <c r="R355" s="9" t="s">
        <v>81</v>
      </c>
      <c r="S355" s="7">
        <v>1</v>
      </c>
      <c r="T355" s="7">
        <f t="shared" si="40"/>
        <v>8.3333333333333329E-2</v>
      </c>
      <c r="U355" s="7">
        <f t="shared" si="36"/>
        <v>-8.9931770503968736E-2</v>
      </c>
      <c r="V355" s="9"/>
    </row>
    <row r="356" spans="1:23" x14ac:dyDescent="0.25">
      <c r="A356" s="5">
        <v>355</v>
      </c>
      <c r="B356" s="6">
        <v>40813</v>
      </c>
      <c r="C356" t="s">
        <v>19</v>
      </c>
      <c r="D356" t="s">
        <v>20</v>
      </c>
      <c r="E356" t="s">
        <v>21</v>
      </c>
      <c r="F356" t="s">
        <v>22</v>
      </c>
      <c r="G356" t="s">
        <v>22</v>
      </c>
      <c r="H356">
        <v>99</v>
      </c>
      <c r="I356">
        <v>99</v>
      </c>
      <c r="J356">
        <v>99</v>
      </c>
      <c r="K356">
        <v>-999</v>
      </c>
      <c r="L356">
        <v>99</v>
      </c>
      <c r="M356">
        <v>99</v>
      </c>
      <c r="N356">
        <v>9999</v>
      </c>
      <c r="O356">
        <v>99</v>
      </c>
      <c r="P356">
        <v>-999</v>
      </c>
      <c r="Q356" s="7" t="s">
        <v>142</v>
      </c>
      <c r="R356" s="9" t="s">
        <v>143</v>
      </c>
      <c r="S356" s="7">
        <v>2</v>
      </c>
      <c r="T356" s="7">
        <f t="shared" si="40"/>
        <v>0.16666666666666666</v>
      </c>
      <c r="U356" s="7">
        <f t="shared" si="36"/>
        <v>-0.12969187506394059</v>
      </c>
      <c r="V356" s="9"/>
    </row>
    <row r="357" spans="1:23" x14ac:dyDescent="0.25">
      <c r="A357" s="5">
        <v>356</v>
      </c>
      <c r="B357" s="6">
        <v>40813</v>
      </c>
      <c r="C357" t="s">
        <v>19</v>
      </c>
      <c r="D357" t="s">
        <v>20</v>
      </c>
      <c r="E357" t="s">
        <v>21</v>
      </c>
      <c r="F357" t="s">
        <v>22</v>
      </c>
      <c r="G357" t="s">
        <v>22</v>
      </c>
      <c r="H357">
        <v>99</v>
      </c>
      <c r="I357">
        <v>99</v>
      </c>
      <c r="J357">
        <v>99</v>
      </c>
      <c r="K357">
        <v>-999</v>
      </c>
      <c r="L357">
        <v>99</v>
      </c>
      <c r="M357">
        <v>99</v>
      </c>
      <c r="N357">
        <v>9999</v>
      </c>
      <c r="O357">
        <v>99</v>
      </c>
      <c r="P357">
        <v>-999</v>
      </c>
      <c r="Q357" s="7" t="s">
        <v>142</v>
      </c>
      <c r="R357" s="9" t="s">
        <v>69</v>
      </c>
      <c r="S357" s="7">
        <v>1</v>
      </c>
      <c r="T357" s="7">
        <f t="shared" si="40"/>
        <v>8.3333333333333329E-2</v>
      </c>
      <c r="U357" s="7">
        <f t="shared" si="36"/>
        <v>-8.9931770503968736E-2</v>
      </c>
    </row>
    <row r="358" spans="1:23" x14ac:dyDescent="0.25">
      <c r="A358" s="5">
        <v>357</v>
      </c>
      <c r="B358" s="6">
        <v>40813</v>
      </c>
      <c r="C358" t="s">
        <v>19</v>
      </c>
      <c r="D358" t="s">
        <v>20</v>
      </c>
      <c r="E358" t="s">
        <v>21</v>
      </c>
      <c r="F358" t="s">
        <v>22</v>
      </c>
      <c r="G358" t="s">
        <v>22</v>
      </c>
      <c r="H358">
        <v>99</v>
      </c>
      <c r="I358">
        <v>99</v>
      </c>
      <c r="J358">
        <v>99</v>
      </c>
      <c r="K358">
        <v>-999</v>
      </c>
      <c r="L358">
        <v>99</v>
      </c>
      <c r="M358">
        <v>99</v>
      </c>
      <c r="N358">
        <v>9999</v>
      </c>
      <c r="O358">
        <v>99</v>
      </c>
      <c r="P358">
        <v>-999</v>
      </c>
      <c r="Q358" s="9" t="s">
        <v>144</v>
      </c>
      <c r="R358" s="9" t="s">
        <v>76</v>
      </c>
      <c r="S358" s="7">
        <v>1</v>
      </c>
      <c r="T358" s="7">
        <f>S358/7</f>
        <v>0.14285714285714285</v>
      </c>
      <c r="U358" s="7">
        <f t="shared" si="36"/>
        <v>-0.12072829143060811</v>
      </c>
      <c r="V358" s="9">
        <f>-(SUM(U358:U364))</f>
        <v>0.84509804001425681</v>
      </c>
      <c r="W358" s="5" t="s">
        <v>144</v>
      </c>
    </row>
    <row r="359" spans="1:23" x14ac:dyDescent="0.25">
      <c r="A359" s="5">
        <v>358</v>
      </c>
      <c r="B359" s="6">
        <v>40813</v>
      </c>
      <c r="C359" t="s">
        <v>19</v>
      </c>
      <c r="D359" t="s">
        <v>20</v>
      </c>
      <c r="E359" t="s">
        <v>21</v>
      </c>
      <c r="F359" t="s">
        <v>22</v>
      </c>
      <c r="G359" t="s">
        <v>22</v>
      </c>
      <c r="H359">
        <v>99</v>
      </c>
      <c r="I359">
        <v>99</v>
      </c>
      <c r="J359">
        <v>99</v>
      </c>
      <c r="K359">
        <v>-999</v>
      </c>
      <c r="L359">
        <v>99</v>
      </c>
      <c r="M359">
        <v>99</v>
      </c>
      <c r="N359">
        <v>9999</v>
      </c>
      <c r="O359">
        <v>99</v>
      </c>
      <c r="P359">
        <v>-999</v>
      </c>
      <c r="Q359" s="9" t="s">
        <v>144</v>
      </c>
      <c r="R359" s="9" t="s">
        <v>26</v>
      </c>
      <c r="S359" s="7">
        <v>1</v>
      </c>
      <c r="T359" s="7">
        <f t="shared" ref="T359:T364" si="41">S359/7</f>
        <v>0.14285714285714285</v>
      </c>
      <c r="U359" s="7">
        <f t="shared" si="36"/>
        <v>-0.12072829143060811</v>
      </c>
    </row>
    <row r="360" spans="1:23" x14ac:dyDescent="0.25">
      <c r="A360" s="5">
        <v>359</v>
      </c>
      <c r="B360" s="6">
        <v>40813</v>
      </c>
      <c r="C360" t="s">
        <v>19</v>
      </c>
      <c r="D360" t="s">
        <v>20</v>
      </c>
      <c r="E360" t="s">
        <v>21</v>
      </c>
      <c r="F360" t="s">
        <v>22</v>
      </c>
      <c r="G360" t="s">
        <v>22</v>
      </c>
      <c r="H360">
        <v>99</v>
      </c>
      <c r="I360">
        <v>99</v>
      </c>
      <c r="J360">
        <v>99</v>
      </c>
      <c r="K360">
        <v>-999</v>
      </c>
      <c r="L360">
        <v>99</v>
      </c>
      <c r="M360">
        <v>99</v>
      </c>
      <c r="N360">
        <v>9999</v>
      </c>
      <c r="O360">
        <v>99</v>
      </c>
      <c r="P360">
        <v>-999</v>
      </c>
      <c r="Q360" s="9" t="s">
        <v>144</v>
      </c>
      <c r="R360" s="9" t="s">
        <v>64</v>
      </c>
      <c r="S360" s="7">
        <v>1</v>
      </c>
      <c r="T360" s="7">
        <f t="shared" si="41"/>
        <v>0.14285714285714285</v>
      </c>
      <c r="U360" s="7">
        <f t="shared" si="36"/>
        <v>-0.12072829143060811</v>
      </c>
      <c r="V360" s="9"/>
    </row>
    <row r="361" spans="1:23" x14ac:dyDescent="0.25">
      <c r="A361" s="5">
        <v>360</v>
      </c>
      <c r="B361" s="6">
        <v>40813</v>
      </c>
      <c r="C361" t="s">
        <v>19</v>
      </c>
      <c r="D361" t="s">
        <v>20</v>
      </c>
      <c r="E361" t="s">
        <v>21</v>
      </c>
      <c r="F361" t="s">
        <v>22</v>
      </c>
      <c r="G361" t="s">
        <v>22</v>
      </c>
      <c r="H361">
        <v>99</v>
      </c>
      <c r="I361">
        <v>99</v>
      </c>
      <c r="J361">
        <v>99</v>
      </c>
      <c r="K361">
        <v>-999</v>
      </c>
      <c r="L361">
        <v>99</v>
      </c>
      <c r="M361">
        <v>99</v>
      </c>
      <c r="N361">
        <v>9999</v>
      </c>
      <c r="O361">
        <v>99</v>
      </c>
      <c r="P361">
        <v>-999</v>
      </c>
      <c r="Q361" s="9" t="s">
        <v>144</v>
      </c>
      <c r="R361" s="9" t="s">
        <v>35</v>
      </c>
      <c r="S361" s="7">
        <v>1</v>
      </c>
      <c r="T361" s="7">
        <f t="shared" si="41"/>
        <v>0.14285714285714285</v>
      </c>
      <c r="U361" s="7">
        <f t="shared" si="36"/>
        <v>-0.12072829143060811</v>
      </c>
      <c r="V361" s="9"/>
    </row>
    <row r="362" spans="1:23" x14ac:dyDescent="0.25">
      <c r="A362" s="5">
        <v>361</v>
      </c>
      <c r="B362" s="6">
        <v>40813</v>
      </c>
      <c r="C362" t="s">
        <v>19</v>
      </c>
      <c r="D362" t="s">
        <v>20</v>
      </c>
      <c r="E362" t="s">
        <v>21</v>
      </c>
      <c r="F362" t="s">
        <v>22</v>
      </c>
      <c r="G362" t="s">
        <v>22</v>
      </c>
      <c r="H362">
        <v>99</v>
      </c>
      <c r="I362">
        <v>99</v>
      </c>
      <c r="J362">
        <v>99</v>
      </c>
      <c r="K362">
        <v>-999</v>
      </c>
      <c r="L362">
        <v>99</v>
      </c>
      <c r="M362">
        <v>99</v>
      </c>
      <c r="N362">
        <v>9999</v>
      </c>
      <c r="O362">
        <v>99</v>
      </c>
      <c r="P362">
        <v>-999</v>
      </c>
      <c r="Q362" s="9" t="s">
        <v>144</v>
      </c>
      <c r="R362" s="9" t="s">
        <v>109</v>
      </c>
      <c r="S362" s="7">
        <v>1</v>
      </c>
      <c r="T362" s="7">
        <f t="shared" si="41"/>
        <v>0.14285714285714285</v>
      </c>
      <c r="U362" s="7">
        <f t="shared" si="36"/>
        <v>-0.12072829143060811</v>
      </c>
      <c r="V362" s="9"/>
    </row>
    <row r="363" spans="1:23" x14ac:dyDescent="0.25">
      <c r="A363" s="5">
        <v>362</v>
      </c>
      <c r="B363" s="6">
        <v>40813</v>
      </c>
      <c r="C363" t="s">
        <v>19</v>
      </c>
      <c r="D363" t="s">
        <v>20</v>
      </c>
      <c r="E363" t="s">
        <v>21</v>
      </c>
      <c r="F363" t="s">
        <v>22</v>
      </c>
      <c r="G363" t="s">
        <v>22</v>
      </c>
      <c r="H363">
        <v>99</v>
      </c>
      <c r="I363">
        <v>99</v>
      </c>
      <c r="J363">
        <v>99</v>
      </c>
      <c r="K363">
        <v>-999</v>
      </c>
      <c r="L363">
        <v>99</v>
      </c>
      <c r="M363">
        <v>99</v>
      </c>
      <c r="N363">
        <v>9999</v>
      </c>
      <c r="O363">
        <v>99</v>
      </c>
      <c r="P363">
        <v>-999</v>
      </c>
      <c r="Q363" s="9" t="s">
        <v>144</v>
      </c>
      <c r="R363" s="9" t="s">
        <v>62</v>
      </c>
      <c r="S363" s="7">
        <v>1</v>
      </c>
      <c r="T363" s="7">
        <f t="shared" si="41"/>
        <v>0.14285714285714285</v>
      </c>
      <c r="U363" s="7">
        <f t="shared" si="36"/>
        <v>-0.12072829143060811</v>
      </c>
      <c r="V363" s="9"/>
    </row>
    <row r="364" spans="1:23" x14ac:dyDescent="0.25">
      <c r="A364" s="5">
        <v>363</v>
      </c>
      <c r="B364" s="6">
        <v>40813</v>
      </c>
      <c r="C364" t="s">
        <v>19</v>
      </c>
      <c r="D364" t="s">
        <v>20</v>
      </c>
      <c r="E364" t="s">
        <v>21</v>
      </c>
      <c r="F364" t="s">
        <v>22</v>
      </c>
      <c r="G364" t="s">
        <v>22</v>
      </c>
      <c r="H364">
        <v>99</v>
      </c>
      <c r="I364">
        <v>99</v>
      </c>
      <c r="J364">
        <v>99</v>
      </c>
      <c r="K364">
        <v>-999</v>
      </c>
      <c r="L364">
        <v>99</v>
      </c>
      <c r="M364">
        <v>99</v>
      </c>
      <c r="N364">
        <v>9999</v>
      </c>
      <c r="O364">
        <v>99</v>
      </c>
      <c r="P364">
        <v>-999</v>
      </c>
      <c r="Q364" s="9" t="s">
        <v>144</v>
      </c>
      <c r="R364" s="9" t="s">
        <v>83</v>
      </c>
      <c r="S364" s="7">
        <v>1</v>
      </c>
      <c r="T364" s="7">
        <f t="shared" si="41"/>
        <v>0.14285714285714285</v>
      </c>
      <c r="U364" s="7">
        <f t="shared" si="36"/>
        <v>-0.12072829143060811</v>
      </c>
      <c r="V364" s="9"/>
    </row>
    <row r="365" spans="1:23" x14ac:dyDescent="0.25">
      <c r="A365" s="5">
        <v>364</v>
      </c>
      <c r="B365" s="6">
        <v>40813</v>
      </c>
      <c r="C365" t="s">
        <v>19</v>
      </c>
      <c r="D365" t="s">
        <v>20</v>
      </c>
      <c r="E365" t="s">
        <v>21</v>
      </c>
      <c r="F365" t="s">
        <v>22</v>
      </c>
      <c r="G365" t="s">
        <v>22</v>
      </c>
      <c r="H365">
        <v>99</v>
      </c>
      <c r="I365">
        <v>99</v>
      </c>
      <c r="J365">
        <v>99</v>
      </c>
      <c r="K365">
        <v>-999</v>
      </c>
      <c r="L365">
        <v>99</v>
      </c>
      <c r="M365">
        <v>99</v>
      </c>
      <c r="N365">
        <v>9999</v>
      </c>
      <c r="O365">
        <v>99</v>
      </c>
      <c r="P365">
        <v>-999</v>
      </c>
      <c r="Q365" s="7" t="s">
        <v>145</v>
      </c>
      <c r="R365" s="9" t="s">
        <v>29</v>
      </c>
      <c r="S365" s="7">
        <v>2</v>
      </c>
      <c r="T365" s="7">
        <f>S365/9</f>
        <v>0.22222222222222221</v>
      </c>
      <c r="U365" s="7">
        <f t="shared" si="36"/>
        <v>-0.14515833639452083</v>
      </c>
      <c r="V365" s="9">
        <f>-(SUM(U365:U373))</f>
        <v>1.0855187639884789</v>
      </c>
      <c r="W365" s="5" t="s">
        <v>145</v>
      </c>
    </row>
    <row r="366" spans="1:23" x14ac:dyDescent="0.25">
      <c r="A366" s="5">
        <v>365</v>
      </c>
      <c r="B366" s="6">
        <v>40813</v>
      </c>
      <c r="C366" t="s">
        <v>19</v>
      </c>
      <c r="D366" t="s">
        <v>20</v>
      </c>
      <c r="E366" t="s">
        <v>21</v>
      </c>
      <c r="F366" t="s">
        <v>22</v>
      </c>
      <c r="G366" t="s">
        <v>22</v>
      </c>
      <c r="H366">
        <v>99</v>
      </c>
      <c r="I366">
        <v>99</v>
      </c>
      <c r="J366">
        <v>99</v>
      </c>
      <c r="K366">
        <v>-999</v>
      </c>
      <c r="L366">
        <v>99</v>
      </c>
      <c r="M366">
        <v>99</v>
      </c>
      <c r="N366">
        <v>9999</v>
      </c>
      <c r="O366">
        <v>99</v>
      </c>
      <c r="P366">
        <v>-999</v>
      </c>
      <c r="Q366" s="7" t="s">
        <v>145</v>
      </c>
      <c r="R366" s="9" t="s">
        <v>146</v>
      </c>
      <c r="S366" s="7">
        <v>1</v>
      </c>
      <c r="T366" s="7">
        <f t="shared" ref="T366:T373" si="42">S366/9</f>
        <v>0.1111111111111111</v>
      </c>
      <c r="U366" s="7">
        <f t="shared" si="36"/>
        <v>-0.10602694549325831</v>
      </c>
      <c r="V366" s="9"/>
    </row>
    <row r="367" spans="1:23" x14ac:dyDescent="0.25">
      <c r="A367" s="5">
        <v>366</v>
      </c>
      <c r="B367" s="6">
        <v>40813</v>
      </c>
      <c r="C367" t="s">
        <v>19</v>
      </c>
      <c r="D367" t="s">
        <v>20</v>
      </c>
      <c r="E367" t="s">
        <v>21</v>
      </c>
      <c r="F367" t="s">
        <v>22</v>
      </c>
      <c r="G367" t="s">
        <v>22</v>
      </c>
      <c r="H367">
        <v>99</v>
      </c>
      <c r="I367">
        <v>99</v>
      </c>
      <c r="J367">
        <v>99</v>
      </c>
      <c r="K367">
        <v>-999</v>
      </c>
      <c r="L367">
        <v>99</v>
      </c>
      <c r="M367">
        <v>99</v>
      </c>
      <c r="N367">
        <v>9999</v>
      </c>
      <c r="O367">
        <v>99</v>
      </c>
      <c r="P367">
        <v>-999</v>
      </c>
      <c r="Q367" s="7" t="s">
        <v>145</v>
      </c>
      <c r="R367" s="9" t="s">
        <v>83</v>
      </c>
      <c r="S367" s="7">
        <v>1</v>
      </c>
      <c r="T367" s="7">
        <f t="shared" si="42"/>
        <v>0.1111111111111111</v>
      </c>
      <c r="U367" s="7">
        <f t="shared" si="36"/>
        <v>-0.10602694549325831</v>
      </c>
      <c r="V367" s="9"/>
    </row>
    <row r="368" spans="1:23" x14ac:dyDescent="0.25">
      <c r="A368" s="5">
        <v>367</v>
      </c>
      <c r="B368" s="6">
        <v>40813</v>
      </c>
      <c r="C368" t="s">
        <v>19</v>
      </c>
      <c r="D368" t="s">
        <v>20</v>
      </c>
      <c r="E368" t="s">
        <v>21</v>
      </c>
      <c r="F368" t="s">
        <v>22</v>
      </c>
      <c r="G368" t="s">
        <v>22</v>
      </c>
      <c r="H368">
        <v>99</v>
      </c>
      <c r="I368">
        <v>99</v>
      </c>
      <c r="J368">
        <v>99</v>
      </c>
      <c r="K368">
        <v>-999</v>
      </c>
      <c r="L368">
        <v>99</v>
      </c>
      <c r="M368">
        <v>99</v>
      </c>
      <c r="N368">
        <v>9999</v>
      </c>
      <c r="O368">
        <v>99</v>
      </c>
      <c r="P368">
        <v>-999</v>
      </c>
      <c r="Q368" s="7" t="s">
        <v>145</v>
      </c>
      <c r="R368" s="9" t="s">
        <v>46</v>
      </c>
      <c r="S368" s="7">
        <v>1</v>
      </c>
      <c r="T368" s="7">
        <f t="shared" si="42"/>
        <v>0.1111111111111111</v>
      </c>
      <c r="U368" s="7">
        <f t="shared" si="36"/>
        <v>-0.10602694549325831</v>
      </c>
    </row>
    <row r="369" spans="1:23" x14ac:dyDescent="0.25">
      <c r="A369" s="5">
        <v>368</v>
      </c>
      <c r="B369" s="6">
        <v>40813</v>
      </c>
      <c r="C369" t="s">
        <v>19</v>
      </c>
      <c r="D369" t="s">
        <v>20</v>
      </c>
      <c r="E369" t="s">
        <v>21</v>
      </c>
      <c r="F369" t="s">
        <v>22</v>
      </c>
      <c r="G369" t="s">
        <v>22</v>
      </c>
      <c r="H369">
        <v>99</v>
      </c>
      <c r="I369">
        <v>99</v>
      </c>
      <c r="J369">
        <v>99</v>
      </c>
      <c r="K369">
        <v>-999</v>
      </c>
      <c r="L369">
        <v>99</v>
      </c>
      <c r="M369">
        <v>99</v>
      </c>
      <c r="N369">
        <v>9999</v>
      </c>
      <c r="O369">
        <v>99</v>
      </c>
      <c r="P369">
        <v>-999</v>
      </c>
      <c r="Q369" s="7" t="s">
        <v>145</v>
      </c>
      <c r="R369" s="9" t="s">
        <v>43</v>
      </c>
      <c r="S369" s="7">
        <v>2</v>
      </c>
      <c r="T369" s="7">
        <f t="shared" si="42"/>
        <v>0.22222222222222221</v>
      </c>
      <c r="U369" s="7">
        <f t="shared" si="36"/>
        <v>-0.14515833639452083</v>
      </c>
    </row>
    <row r="370" spans="1:23" x14ac:dyDescent="0.25">
      <c r="A370" s="5">
        <v>369</v>
      </c>
      <c r="B370" s="6">
        <v>40813</v>
      </c>
      <c r="C370" t="s">
        <v>19</v>
      </c>
      <c r="D370" t="s">
        <v>20</v>
      </c>
      <c r="E370" t="s">
        <v>21</v>
      </c>
      <c r="F370" t="s">
        <v>22</v>
      </c>
      <c r="G370" t="s">
        <v>22</v>
      </c>
      <c r="H370">
        <v>99</v>
      </c>
      <c r="I370">
        <v>99</v>
      </c>
      <c r="J370">
        <v>99</v>
      </c>
      <c r="K370">
        <v>-999</v>
      </c>
      <c r="L370">
        <v>99</v>
      </c>
      <c r="M370">
        <v>99</v>
      </c>
      <c r="N370">
        <v>9999</v>
      </c>
      <c r="O370">
        <v>99</v>
      </c>
      <c r="P370">
        <v>-999</v>
      </c>
      <c r="Q370" s="7" t="s">
        <v>145</v>
      </c>
      <c r="R370" s="9" t="s">
        <v>143</v>
      </c>
      <c r="S370" s="7">
        <v>3</v>
      </c>
      <c r="T370" s="7">
        <f t="shared" si="42"/>
        <v>0.33333333333333331</v>
      </c>
      <c r="U370" s="7">
        <f t="shared" si="36"/>
        <v>-0.15904041823988746</v>
      </c>
      <c r="V370" s="9"/>
    </row>
    <row r="371" spans="1:23" x14ac:dyDescent="0.25">
      <c r="A371" s="5">
        <v>370</v>
      </c>
      <c r="B371" s="6">
        <v>40813</v>
      </c>
      <c r="C371" t="s">
        <v>19</v>
      </c>
      <c r="D371" t="s">
        <v>20</v>
      </c>
      <c r="E371" t="s">
        <v>21</v>
      </c>
      <c r="F371" t="s">
        <v>22</v>
      </c>
      <c r="G371" t="s">
        <v>22</v>
      </c>
      <c r="H371">
        <v>99</v>
      </c>
      <c r="I371">
        <v>99</v>
      </c>
      <c r="J371">
        <v>99</v>
      </c>
      <c r="K371">
        <v>-999</v>
      </c>
      <c r="L371">
        <v>99</v>
      </c>
      <c r="M371">
        <v>99</v>
      </c>
      <c r="N371">
        <v>9999</v>
      </c>
      <c r="O371">
        <v>99</v>
      </c>
      <c r="P371">
        <v>-999</v>
      </c>
      <c r="Q371" s="7" t="s">
        <v>145</v>
      </c>
      <c r="R371" s="9" t="s">
        <v>76</v>
      </c>
      <c r="S371" s="7">
        <v>1</v>
      </c>
      <c r="T371" s="7">
        <f t="shared" si="42"/>
        <v>0.1111111111111111</v>
      </c>
      <c r="U371" s="7">
        <f t="shared" si="36"/>
        <v>-0.10602694549325831</v>
      </c>
      <c r="V371" s="9"/>
    </row>
    <row r="372" spans="1:23" x14ac:dyDescent="0.25">
      <c r="A372" s="5">
        <v>371</v>
      </c>
      <c r="B372" s="6">
        <v>40813</v>
      </c>
      <c r="C372" t="s">
        <v>19</v>
      </c>
      <c r="D372" t="s">
        <v>20</v>
      </c>
      <c r="E372" t="s">
        <v>21</v>
      </c>
      <c r="F372" t="s">
        <v>22</v>
      </c>
      <c r="G372" t="s">
        <v>22</v>
      </c>
      <c r="H372">
        <v>99</v>
      </c>
      <c r="I372">
        <v>99</v>
      </c>
      <c r="J372">
        <v>99</v>
      </c>
      <c r="K372">
        <v>-999</v>
      </c>
      <c r="L372">
        <v>99</v>
      </c>
      <c r="M372">
        <v>99</v>
      </c>
      <c r="N372">
        <v>9999</v>
      </c>
      <c r="O372">
        <v>99</v>
      </c>
      <c r="P372">
        <v>-999</v>
      </c>
      <c r="Q372" s="7" t="s">
        <v>145</v>
      </c>
      <c r="R372" s="9" t="s">
        <v>109</v>
      </c>
      <c r="S372" s="7">
        <v>1</v>
      </c>
      <c r="T372" s="7">
        <f t="shared" si="42"/>
        <v>0.1111111111111111</v>
      </c>
      <c r="U372" s="7">
        <f t="shared" si="36"/>
        <v>-0.10602694549325831</v>
      </c>
      <c r="V372" s="10"/>
    </row>
    <row r="373" spans="1:23" x14ac:dyDescent="0.25">
      <c r="A373" s="5">
        <v>372</v>
      </c>
      <c r="B373" s="6">
        <v>40813</v>
      </c>
      <c r="C373" t="s">
        <v>19</v>
      </c>
      <c r="D373" t="s">
        <v>20</v>
      </c>
      <c r="E373" t="s">
        <v>21</v>
      </c>
      <c r="F373" t="s">
        <v>22</v>
      </c>
      <c r="G373" t="s">
        <v>22</v>
      </c>
      <c r="H373">
        <v>99</v>
      </c>
      <c r="I373">
        <v>99</v>
      </c>
      <c r="J373">
        <v>99</v>
      </c>
      <c r="K373">
        <v>-999</v>
      </c>
      <c r="L373">
        <v>99</v>
      </c>
      <c r="M373">
        <v>99</v>
      </c>
      <c r="N373">
        <v>9999</v>
      </c>
      <c r="O373">
        <v>99</v>
      </c>
      <c r="P373">
        <v>-999</v>
      </c>
      <c r="Q373" s="7" t="s">
        <v>145</v>
      </c>
      <c r="R373" s="9" t="s">
        <v>49</v>
      </c>
      <c r="S373" s="7">
        <v>1</v>
      </c>
      <c r="T373" s="7">
        <f t="shared" si="42"/>
        <v>0.1111111111111111</v>
      </c>
      <c r="U373" s="7">
        <f t="shared" si="36"/>
        <v>-0.10602694549325831</v>
      </c>
      <c r="V373" s="9"/>
    </row>
    <row r="374" spans="1:23" x14ac:dyDescent="0.25">
      <c r="A374" s="5">
        <v>373</v>
      </c>
      <c r="B374" s="6">
        <v>40813</v>
      </c>
      <c r="C374" t="s">
        <v>19</v>
      </c>
      <c r="D374" t="s">
        <v>20</v>
      </c>
      <c r="E374" t="s">
        <v>21</v>
      </c>
      <c r="F374" t="s">
        <v>22</v>
      </c>
      <c r="G374" t="s">
        <v>22</v>
      </c>
      <c r="H374">
        <v>99</v>
      </c>
      <c r="I374">
        <v>99</v>
      </c>
      <c r="J374">
        <v>99</v>
      </c>
      <c r="K374">
        <v>-999</v>
      </c>
      <c r="L374">
        <v>99</v>
      </c>
      <c r="M374">
        <v>99</v>
      </c>
      <c r="N374">
        <v>9999</v>
      </c>
      <c r="O374">
        <v>99</v>
      </c>
      <c r="P374">
        <v>-999</v>
      </c>
      <c r="Q374" s="9" t="s">
        <v>147</v>
      </c>
      <c r="R374" s="9" t="s">
        <v>29</v>
      </c>
      <c r="S374" s="7">
        <v>4</v>
      </c>
      <c r="T374" s="7">
        <f>S374/7</f>
        <v>0.5714285714285714</v>
      </c>
      <c r="U374" s="7">
        <f t="shared" si="36"/>
        <v>-0.13887888496359682</v>
      </c>
      <c r="V374" s="9">
        <f>-(SUM(U374:U380))</f>
        <v>0.93268807602904391</v>
      </c>
      <c r="W374" s="5" t="s">
        <v>147</v>
      </c>
    </row>
    <row r="375" spans="1:23" x14ac:dyDescent="0.25">
      <c r="A375" s="5">
        <v>374</v>
      </c>
      <c r="B375" s="6">
        <v>40813</v>
      </c>
      <c r="C375" t="s">
        <v>19</v>
      </c>
      <c r="D375" t="s">
        <v>20</v>
      </c>
      <c r="E375" t="s">
        <v>21</v>
      </c>
      <c r="F375" t="s">
        <v>22</v>
      </c>
      <c r="G375" t="s">
        <v>22</v>
      </c>
      <c r="H375">
        <v>99</v>
      </c>
      <c r="I375">
        <v>99</v>
      </c>
      <c r="J375">
        <v>99</v>
      </c>
      <c r="K375">
        <v>-999</v>
      </c>
      <c r="L375">
        <v>99</v>
      </c>
      <c r="M375">
        <v>99</v>
      </c>
      <c r="N375">
        <v>9999</v>
      </c>
      <c r="O375">
        <v>99</v>
      </c>
      <c r="P375">
        <v>-999</v>
      </c>
      <c r="Q375" s="9" t="s">
        <v>147</v>
      </c>
      <c r="R375" s="9" t="s">
        <v>28</v>
      </c>
      <c r="S375" s="7">
        <v>2</v>
      </c>
      <c r="T375" s="7">
        <f t="shared" ref="T375:T380" si="43">S375/7</f>
        <v>0.2857142857142857</v>
      </c>
      <c r="U375" s="7">
        <f t="shared" si="36"/>
        <v>-0.15544801267150732</v>
      </c>
      <c r="V375" s="9"/>
    </row>
    <row r="376" spans="1:23" x14ac:dyDescent="0.25">
      <c r="A376" s="5">
        <v>375</v>
      </c>
      <c r="B376" s="6">
        <v>40813</v>
      </c>
      <c r="C376" t="s">
        <v>19</v>
      </c>
      <c r="D376" t="s">
        <v>20</v>
      </c>
      <c r="E376" t="s">
        <v>21</v>
      </c>
      <c r="F376" t="s">
        <v>22</v>
      </c>
      <c r="G376" t="s">
        <v>22</v>
      </c>
      <c r="H376">
        <v>99</v>
      </c>
      <c r="I376">
        <v>99</v>
      </c>
      <c r="J376">
        <v>99</v>
      </c>
      <c r="K376">
        <v>-999</v>
      </c>
      <c r="L376">
        <v>99</v>
      </c>
      <c r="M376">
        <v>99</v>
      </c>
      <c r="N376">
        <v>9999</v>
      </c>
      <c r="O376">
        <v>99</v>
      </c>
      <c r="P376">
        <v>-999</v>
      </c>
      <c r="Q376" s="9" t="s">
        <v>147</v>
      </c>
      <c r="R376" s="9" t="s">
        <v>148</v>
      </c>
      <c r="S376" s="7">
        <v>1</v>
      </c>
      <c r="T376" s="7">
        <f t="shared" si="43"/>
        <v>0.14285714285714285</v>
      </c>
      <c r="U376" s="7">
        <f t="shared" si="36"/>
        <v>-0.12072829143060811</v>
      </c>
    </row>
    <row r="377" spans="1:23" x14ac:dyDescent="0.25">
      <c r="A377" s="5">
        <v>376</v>
      </c>
      <c r="B377" s="6">
        <v>40813</v>
      </c>
      <c r="C377" t="s">
        <v>19</v>
      </c>
      <c r="D377" t="s">
        <v>20</v>
      </c>
      <c r="E377" t="s">
        <v>21</v>
      </c>
      <c r="F377" t="s">
        <v>22</v>
      </c>
      <c r="G377" t="s">
        <v>22</v>
      </c>
      <c r="H377">
        <v>99</v>
      </c>
      <c r="I377">
        <v>99</v>
      </c>
      <c r="J377">
        <v>99</v>
      </c>
      <c r="K377">
        <v>-999</v>
      </c>
      <c r="L377">
        <v>99</v>
      </c>
      <c r="M377">
        <v>99</v>
      </c>
      <c r="N377">
        <v>9999</v>
      </c>
      <c r="O377">
        <v>99</v>
      </c>
      <c r="P377">
        <v>-999</v>
      </c>
      <c r="Q377" s="9" t="s">
        <v>147</v>
      </c>
      <c r="R377" s="9" t="s">
        <v>46</v>
      </c>
      <c r="S377" s="7">
        <v>1</v>
      </c>
      <c r="T377" s="7">
        <f t="shared" si="43"/>
        <v>0.14285714285714285</v>
      </c>
      <c r="U377" s="7">
        <f t="shared" si="36"/>
        <v>-0.12072829143060811</v>
      </c>
    </row>
    <row r="378" spans="1:23" x14ac:dyDescent="0.25">
      <c r="A378" s="5">
        <v>377</v>
      </c>
      <c r="B378" s="6">
        <v>40813</v>
      </c>
      <c r="C378" t="s">
        <v>19</v>
      </c>
      <c r="D378" t="s">
        <v>20</v>
      </c>
      <c r="E378" t="s">
        <v>21</v>
      </c>
      <c r="F378" t="s">
        <v>22</v>
      </c>
      <c r="G378" t="s">
        <v>22</v>
      </c>
      <c r="H378">
        <v>99</v>
      </c>
      <c r="I378">
        <v>99</v>
      </c>
      <c r="J378">
        <v>99</v>
      </c>
      <c r="K378">
        <v>-999</v>
      </c>
      <c r="L378">
        <v>99</v>
      </c>
      <c r="M378">
        <v>99</v>
      </c>
      <c r="N378">
        <v>9999</v>
      </c>
      <c r="O378">
        <v>99</v>
      </c>
      <c r="P378">
        <v>-999</v>
      </c>
      <c r="Q378" s="9" t="s">
        <v>147</v>
      </c>
      <c r="R378" s="9" t="s">
        <v>26</v>
      </c>
      <c r="S378" s="7">
        <v>1</v>
      </c>
      <c r="T378" s="7">
        <f t="shared" si="43"/>
        <v>0.14285714285714285</v>
      </c>
      <c r="U378" s="7">
        <f t="shared" si="36"/>
        <v>-0.12072829143060811</v>
      </c>
      <c r="V378" s="9"/>
    </row>
    <row r="379" spans="1:23" x14ac:dyDescent="0.25">
      <c r="A379" s="5">
        <v>378</v>
      </c>
      <c r="B379" s="6">
        <v>40813</v>
      </c>
      <c r="C379" t="s">
        <v>19</v>
      </c>
      <c r="D379" t="s">
        <v>20</v>
      </c>
      <c r="E379" t="s">
        <v>21</v>
      </c>
      <c r="F379" t="s">
        <v>22</v>
      </c>
      <c r="G379" t="s">
        <v>22</v>
      </c>
      <c r="H379">
        <v>99</v>
      </c>
      <c r="I379">
        <v>99</v>
      </c>
      <c r="J379">
        <v>99</v>
      </c>
      <c r="K379">
        <v>-999</v>
      </c>
      <c r="L379">
        <v>99</v>
      </c>
      <c r="M379">
        <v>99</v>
      </c>
      <c r="N379">
        <v>9999</v>
      </c>
      <c r="O379">
        <v>99</v>
      </c>
      <c r="P379">
        <v>-999</v>
      </c>
      <c r="Q379" s="9" t="s">
        <v>147</v>
      </c>
      <c r="R379" s="9" t="s">
        <v>49</v>
      </c>
      <c r="S379" s="7">
        <v>2</v>
      </c>
      <c r="T379" s="7">
        <f t="shared" si="43"/>
        <v>0.2857142857142857</v>
      </c>
      <c r="U379" s="7">
        <f t="shared" si="36"/>
        <v>-0.15544801267150732</v>
      </c>
      <c r="V379" s="9"/>
    </row>
    <row r="380" spans="1:23" x14ac:dyDescent="0.25">
      <c r="A380" s="5">
        <v>379</v>
      </c>
      <c r="B380" s="6">
        <v>40813</v>
      </c>
      <c r="C380" t="s">
        <v>19</v>
      </c>
      <c r="D380" t="s">
        <v>20</v>
      </c>
      <c r="E380" t="s">
        <v>21</v>
      </c>
      <c r="F380" t="s">
        <v>22</v>
      </c>
      <c r="G380" t="s">
        <v>22</v>
      </c>
      <c r="H380">
        <v>99</v>
      </c>
      <c r="I380">
        <v>99</v>
      </c>
      <c r="J380">
        <v>99</v>
      </c>
      <c r="K380">
        <v>-999</v>
      </c>
      <c r="L380">
        <v>99</v>
      </c>
      <c r="M380">
        <v>99</v>
      </c>
      <c r="N380">
        <v>9999</v>
      </c>
      <c r="O380">
        <v>99</v>
      </c>
      <c r="P380">
        <v>-999</v>
      </c>
      <c r="Q380" s="9" t="s">
        <v>147</v>
      </c>
      <c r="R380" s="9" t="s">
        <v>143</v>
      </c>
      <c r="S380" s="7">
        <v>1</v>
      </c>
      <c r="T380" s="7">
        <f t="shared" si="43"/>
        <v>0.14285714285714285</v>
      </c>
      <c r="U380" s="7">
        <f t="shared" si="36"/>
        <v>-0.12072829143060811</v>
      </c>
      <c r="V380" s="9"/>
    </row>
    <row r="381" spans="1:23" x14ac:dyDescent="0.25">
      <c r="A381" s="5">
        <v>380</v>
      </c>
      <c r="B381" s="6">
        <v>40813</v>
      </c>
      <c r="C381" t="s">
        <v>19</v>
      </c>
      <c r="D381" t="s">
        <v>20</v>
      </c>
      <c r="E381" t="s">
        <v>21</v>
      </c>
      <c r="F381" t="s">
        <v>22</v>
      </c>
      <c r="G381" t="s">
        <v>22</v>
      </c>
      <c r="H381">
        <v>99</v>
      </c>
      <c r="I381">
        <v>99</v>
      </c>
      <c r="J381">
        <v>99</v>
      </c>
      <c r="K381">
        <v>-999</v>
      </c>
      <c r="L381">
        <v>99</v>
      </c>
      <c r="M381">
        <v>99</v>
      </c>
      <c r="N381">
        <v>9999</v>
      </c>
      <c r="O381">
        <v>99</v>
      </c>
      <c r="P381">
        <v>-999</v>
      </c>
      <c r="Q381" s="7" t="s">
        <v>149</v>
      </c>
      <c r="R381" s="9" t="s">
        <v>28</v>
      </c>
      <c r="S381" s="7">
        <v>2</v>
      </c>
      <c r="T381" s="7">
        <f>S381/8</f>
        <v>0.25</v>
      </c>
      <c r="U381" s="7">
        <f t="shared" si="36"/>
        <v>-0.1505149978319906</v>
      </c>
      <c r="V381" s="9">
        <f>-(SUM(U381:U388))</f>
        <v>0.95540747723590136</v>
      </c>
      <c r="W381" s="5" t="s">
        <v>149</v>
      </c>
    </row>
    <row r="382" spans="1:23" x14ac:dyDescent="0.25">
      <c r="A382" s="5">
        <v>381</v>
      </c>
      <c r="B382" s="6">
        <v>40813</v>
      </c>
      <c r="C382" t="s">
        <v>19</v>
      </c>
      <c r="D382" t="s">
        <v>20</v>
      </c>
      <c r="E382" t="s">
        <v>21</v>
      </c>
      <c r="F382" t="s">
        <v>22</v>
      </c>
      <c r="G382" t="s">
        <v>22</v>
      </c>
      <c r="H382">
        <v>99</v>
      </c>
      <c r="I382">
        <v>99</v>
      </c>
      <c r="J382">
        <v>99</v>
      </c>
      <c r="K382">
        <v>-999</v>
      </c>
      <c r="L382">
        <v>99</v>
      </c>
      <c r="M382">
        <v>99</v>
      </c>
      <c r="N382">
        <v>9999</v>
      </c>
      <c r="O382">
        <v>99</v>
      </c>
      <c r="P382">
        <v>-999</v>
      </c>
      <c r="Q382" s="7" t="s">
        <v>149</v>
      </c>
      <c r="R382" s="9" t="s">
        <v>33</v>
      </c>
      <c r="S382" s="7">
        <v>1</v>
      </c>
      <c r="T382" s="7">
        <f t="shared" ref="T382:T388" si="44">S382/8</f>
        <v>0.125</v>
      </c>
      <c r="U382" s="7">
        <f t="shared" si="36"/>
        <v>-0.11288624837399294</v>
      </c>
    </row>
    <row r="383" spans="1:23" x14ac:dyDescent="0.25">
      <c r="A383" s="5">
        <v>382</v>
      </c>
      <c r="B383" s="6">
        <v>40813</v>
      </c>
      <c r="C383" t="s">
        <v>19</v>
      </c>
      <c r="D383" t="s">
        <v>20</v>
      </c>
      <c r="E383" t="s">
        <v>21</v>
      </c>
      <c r="F383" t="s">
        <v>22</v>
      </c>
      <c r="G383" t="s">
        <v>22</v>
      </c>
      <c r="H383">
        <v>99</v>
      </c>
      <c r="I383">
        <v>99</v>
      </c>
      <c r="J383">
        <v>99</v>
      </c>
      <c r="K383">
        <v>-999</v>
      </c>
      <c r="L383">
        <v>99</v>
      </c>
      <c r="M383">
        <v>99</v>
      </c>
      <c r="N383">
        <v>9999</v>
      </c>
      <c r="O383">
        <v>99</v>
      </c>
      <c r="P383">
        <v>-999</v>
      </c>
      <c r="Q383" s="7" t="s">
        <v>149</v>
      </c>
      <c r="R383" s="9" t="s">
        <v>74</v>
      </c>
      <c r="S383" s="7">
        <v>1</v>
      </c>
      <c r="T383" s="7">
        <f t="shared" si="44"/>
        <v>0.125</v>
      </c>
      <c r="U383" s="7">
        <f t="shared" si="36"/>
        <v>-0.11288624837399294</v>
      </c>
    </row>
    <row r="384" spans="1:23" x14ac:dyDescent="0.25">
      <c r="A384" s="5">
        <v>383</v>
      </c>
      <c r="B384" s="6">
        <v>40813</v>
      </c>
      <c r="C384" t="s">
        <v>19</v>
      </c>
      <c r="D384" t="s">
        <v>20</v>
      </c>
      <c r="E384" t="s">
        <v>21</v>
      </c>
      <c r="F384" t="s">
        <v>22</v>
      </c>
      <c r="G384" t="s">
        <v>22</v>
      </c>
      <c r="H384">
        <v>99</v>
      </c>
      <c r="I384">
        <v>99</v>
      </c>
      <c r="J384">
        <v>99</v>
      </c>
      <c r="K384">
        <v>-999</v>
      </c>
      <c r="L384">
        <v>99</v>
      </c>
      <c r="M384">
        <v>99</v>
      </c>
      <c r="N384">
        <v>9999</v>
      </c>
      <c r="O384">
        <v>99</v>
      </c>
      <c r="P384">
        <v>-999</v>
      </c>
      <c r="Q384" s="7" t="s">
        <v>149</v>
      </c>
      <c r="R384" s="9" t="s">
        <v>35</v>
      </c>
      <c r="S384" s="7">
        <v>5</v>
      </c>
      <c r="T384" s="7">
        <f t="shared" si="44"/>
        <v>0.625</v>
      </c>
      <c r="U384" s="7">
        <f t="shared" si="36"/>
        <v>-0.127574989159953</v>
      </c>
    </row>
    <row r="385" spans="1:23" x14ac:dyDescent="0.25">
      <c r="A385" s="5">
        <v>384</v>
      </c>
      <c r="B385" s="6">
        <v>40813</v>
      </c>
      <c r="C385" t="s">
        <v>19</v>
      </c>
      <c r="D385" t="s">
        <v>20</v>
      </c>
      <c r="E385" t="s">
        <v>21</v>
      </c>
      <c r="F385" t="s">
        <v>22</v>
      </c>
      <c r="G385" t="s">
        <v>22</v>
      </c>
      <c r="H385">
        <v>99</v>
      </c>
      <c r="I385">
        <v>99</v>
      </c>
      <c r="J385">
        <v>99</v>
      </c>
      <c r="K385">
        <v>-999</v>
      </c>
      <c r="L385">
        <v>99</v>
      </c>
      <c r="M385">
        <v>99</v>
      </c>
      <c r="N385">
        <v>9999</v>
      </c>
      <c r="O385">
        <v>99</v>
      </c>
      <c r="P385">
        <v>-999</v>
      </c>
      <c r="Q385" s="7" t="s">
        <v>149</v>
      </c>
      <c r="R385" s="9" t="s">
        <v>46</v>
      </c>
      <c r="S385" s="7">
        <v>1</v>
      </c>
      <c r="T385" s="7">
        <f t="shared" si="44"/>
        <v>0.125</v>
      </c>
      <c r="U385" s="7">
        <f t="shared" si="36"/>
        <v>-0.11288624837399294</v>
      </c>
    </row>
    <row r="386" spans="1:23" x14ac:dyDescent="0.25">
      <c r="A386" s="5">
        <v>385</v>
      </c>
      <c r="B386" s="6">
        <v>40813</v>
      </c>
      <c r="C386" t="s">
        <v>19</v>
      </c>
      <c r="D386" t="s">
        <v>20</v>
      </c>
      <c r="E386" t="s">
        <v>21</v>
      </c>
      <c r="F386" t="s">
        <v>22</v>
      </c>
      <c r="G386" t="s">
        <v>22</v>
      </c>
      <c r="H386">
        <v>99</v>
      </c>
      <c r="I386">
        <v>99</v>
      </c>
      <c r="J386">
        <v>99</v>
      </c>
      <c r="K386">
        <v>-999</v>
      </c>
      <c r="L386">
        <v>99</v>
      </c>
      <c r="M386">
        <v>99</v>
      </c>
      <c r="N386">
        <v>9999</v>
      </c>
      <c r="O386">
        <v>99</v>
      </c>
      <c r="P386">
        <v>-999</v>
      </c>
      <c r="Q386" s="7" t="s">
        <v>149</v>
      </c>
      <c r="R386" s="9" t="s">
        <v>30</v>
      </c>
      <c r="S386" s="7">
        <v>1</v>
      </c>
      <c r="T386" s="7">
        <f t="shared" si="44"/>
        <v>0.125</v>
      </c>
      <c r="U386" s="7">
        <f t="shared" si="36"/>
        <v>-0.11288624837399294</v>
      </c>
      <c r="V386" s="9"/>
    </row>
    <row r="387" spans="1:23" x14ac:dyDescent="0.25">
      <c r="A387" s="5">
        <v>386</v>
      </c>
      <c r="B387" s="6">
        <v>40813</v>
      </c>
      <c r="C387" t="s">
        <v>19</v>
      </c>
      <c r="D387" t="s">
        <v>20</v>
      </c>
      <c r="E387" t="s">
        <v>21</v>
      </c>
      <c r="F387" t="s">
        <v>22</v>
      </c>
      <c r="G387" t="s">
        <v>22</v>
      </c>
      <c r="H387">
        <v>99</v>
      </c>
      <c r="I387">
        <v>99</v>
      </c>
      <c r="J387">
        <v>99</v>
      </c>
      <c r="K387">
        <v>-999</v>
      </c>
      <c r="L387">
        <v>99</v>
      </c>
      <c r="M387">
        <v>99</v>
      </c>
      <c r="N387">
        <v>9999</v>
      </c>
      <c r="O387">
        <v>99</v>
      </c>
      <c r="P387">
        <v>-999</v>
      </c>
      <c r="Q387" s="7" t="s">
        <v>149</v>
      </c>
      <c r="R387" s="9" t="s">
        <v>49</v>
      </c>
      <c r="S387" s="7">
        <v>1</v>
      </c>
      <c r="T387" s="7">
        <f t="shared" si="44"/>
        <v>0.125</v>
      </c>
      <c r="U387" s="7">
        <f t="shared" ref="U387:U394" si="45">((LOG10(T387))*T387)</f>
        <v>-0.11288624837399294</v>
      </c>
      <c r="V387" s="9"/>
    </row>
    <row r="388" spans="1:23" x14ac:dyDescent="0.25">
      <c r="A388" s="5">
        <v>387</v>
      </c>
      <c r="B388" s="6">
        <v>40813</v>
      </c>
      <c r="C388" t="s">
        <v>19</v>
      </c>
      <c r="D388" t="s">
        <v>20</v>
      </c>
      <c r="E388" t="s">
        <v>21</v>
      </c>
      <c r="F388" t="s">
        <v>22</v>
      </c>
      <c r="G388" t="s">
        <v>22</v>
      </c>
      <c r="H388">
        <v>99</v>
      </c>
      <c r="I388">
        <v>99</v>
      </c>
      <c r="J388">
        <v>99</v>
      </c>
      <c r="K388">
        <v>-999</v>
      </c>
      <c r="L388">
        <v>99</v>
      </c>
      <c r="M388">
        <v>99</v>
      </c>
      <c r="N388">
        <v>9999</v>
      </c>
      <c r="O388">
        <v>99</v>
      </c>
      <c r="P388">
        <v>-999</v>
      </c>
      <c r="Q388" s="7" t="s">
        <v>149</v>
      </c>
      <c r="R388" s="24" t="s">
        <v>25</v>
      </c>
      <c r="S388" s="7">
        <v>1</v>
      </c>
      <c r="T388" s="7">
        <f t="shared" si="44"/>
        <v>0.125</v>
      </c>
      <c r="U388" s="7">
        <f t="shared" si="45"/>
        <v>-0.11288624837399294</v>
      </c>
    </row>
    <row r="389" spans="1:23" x14ac:dyDescent="0.25">
      <c r="A389" s="5">
        <v>388</v>
      </c>
      <c r="B389" s="6">
        <v>40813</v>
      </c>
      <c r="C389" t="s">
        <v>19</v>
      </c>
      <c r="D389" t="s">
        <v>20</v>
      </c>
      <c r="E389" t="s">
        <v>21</v>
      </c>
      <c r="F389" t="s">
        <v>22</v>
      </c>
      <c r="G389" t="s">
        <v>22</v>
      </c>
      <c r="H389">
        <v>99</v>
      </c>
      <c r="I389">
        <v>99</v>
      </c>
      <c r="J389">
        <v>99</v>
      </c>
      <c r="K389">
        <v>-999</v>
      </c>
      <c r="L389">
        <v>99</v>
      </c>
      <c r="M389">
        <v>99</v>
      </c>
      <c r="N389">
        <v>9999</v>
      </c>
      <c r="O389">
        <v>99</v>
      </c>
      <c r="P389">
        <v>-999</v>
      </c>
      <c r="Q389" s="9" t="s">
        <v>150</v>
      </c>
      <c r="R389" s="9" t="s">
        <v>49</v>
      </c>
      <c r="S389" s="7">
        <v>1</v>
      </c>
      <c r="T389" s="7">
        <f t="shared" ref="T389:T394" si="46">S389/6</f>
        <v>0.16666666666666666</v>
      </c>
      <c r="U389" s="7">
        <f t="shared" si="45"/>
        <v>-0.12969187506394059</v>
      </c>
      <c r="V389" s="9">
        <f>-(SUM(U389:U394))</f>
        <v>0.83684833673553727</v>
      </c>
      <c r="W389" s="5" t="s">
        <v>150</v>
      </c>
    </row>
    <row r="390" spans="1:23" x14ac:dyDescent="0.25">
      <c r="A390" s="5">
        <v>389</v>
      </c>
      <c r="B390" s="6">
        <v>40813</v>
      </c>
      <c r="C390" t="s">
        <v>19</v>
      </c>
      <c r="D390" t="s">
        <v>20</v>
      </c>
      <c r="E390" t="s">
        <v>21</v>
      </c>
      <c r="F390" t="s">
        <v>22</v>
      </c>
      <c r="G390" t="s">
        <v>22</v>
      </c>
      <c r="H390">
        <v>99</v>
      </c>
      <c r="I390">
        <v>99</v>
      </c>
      <c r="J390">
        <v>99</v>
      </c>
      <c r="K390">
        <v>-999</v>
      </c>
      <c r="L390">
        <v>99</v>
      </c>
      <c r="M390">
        <v>99</v>
      </c>
      <c r="N390">
        <v>9999</v>
      </c>
      <c r="O390">
        <v>99</v>
      </c>
      <c r="P390">
        <v>-999</v>
      </c>
      <c r="Q390" s="9" t="s">
        <v>150</v>
      </c>
      <c r="R390" s="9" t="s">
        <v>26</v>
      </c>
      <c r="S390" s="7">
        <v>2</v>
      </c>
      <c r="T390" s="7">
        <f t="shared" si="46"/>
        <v>0.33333333333333331</v>
      </c>
      <c r="U390" s="7">
        <f t="shared" si="45"/>
        <v>-0.15904041823988746</v>
      </c>
      <c r="V390" s="9"/>
    </row>
    <row r="391" spans="1:23" x14ac:dyDescent="0.25">
      <c r="A391" s="5">
        <v>390</v>
      </c>
      <c r="B391" s="6">
        <v>40813</v>
      </c>
      <c r="C391" t="s">
        <v>19</v>
      </c>
      <c r="D391" t="s">
        <v>20</v>
      </c>
      <c r="E391" t="s">
        <v>21</v>
      </c>
      <c r="F391" t="s">
        <v>22</v>
      </c>
      <c r="G391" t="s">
        <v>22</v>
      </c>
      <c r="H391">
        <v>99</v>
      </c>
      <c r="I391">
        <v>99</v>
      </c>
      <c r="J391">
        <v>99</v>
      </c>
      <c r="K391">
        <v>-999</v>
      </c>
      <c r="L391">
        <v>99</v>
      </c>
      <c r="M391">
        <v>99</v>
      </c>
      <c r="N391">
        <v>9999</v>
      </c>
      <c r="O391">
        <v>99</v>
      </c>
      <c r="P391">
        <v>-999</v>
      </c>
      <c r="Q391" s="9" t="s">
        <v>150</v>
      </c>
      <c r="R391" s="9" t="s">
        <v>85</v>
      </c>
      <c r="S391" s="7">
        <v>1</v>
      </c>
      <c r="T391" s="7">
        <f t="shared" si="46"/>
        <v>0.16666666666666666</v>
      </c>
      <c r="U391" s="7">
        <f t="shared" si="45"/>
        <v>-0.12969187506394059</v>
      </c>
      <c r="V391" s="9"/>
    </row>
    <row r="392" spans="1:23" x14ac:dyDescent="0.25">
      <c r="A392" s="5">
        <v>391</v>
      </c>
      <c r="B392" s="6">
        <v>40813</v>
      </c>
      <c r="C392" t="s">
        <v>19</v>
      </c>
      <c r="D392" t="s">
        <v>20</v>
      </c>
      <c r="E392" t="s">
        <v>21</v>
      </c>
      <c r="F392" t="s">
        <v>22</v>
      </c>
      <c r="G392" t="s">
        <v>22</v>
      </c>
      <c r="H392">
        <v>99</v>
      </c>
      <c r="I392">
        <v>99</v>
      </c>
      <c r="J392">
        <v>99</v>
      </c>
      <c r="K392">
        <v>-999</v>
      </c>
      <c r="L392">
        <v>99</v>
      </c>
      <c r="M392">
        <v>99</v>
      </c>
      <c r="N392">
        <v>9999</v>
      </c>
      <c r="O392">
        <v>99</v>
      </c>
      <c r="P392">
        <v>-999</v>
      </c>
      <c r="Q392" s="9" t="s">
        <v>150</v>
      </c>
      <c r="R392" s="9" t="s">
        <v>55</v>
      </c>
      <c r="S392" s="7">
        <v>1</v>
      </c>
      <c r="T392" s="7">
        <f t="shared" si="46"/>
        <v>0.16666666666666666</v>
      </c>
      <c r="U392" s="7">
        <f t="shared" si="45"/>
        <v>-0.12969187506394059</v>
      </c>
      <c r="V392" s="9"/>
    </row>
    <row r="393" spans="1:23" x14ac:dyDescent="0.25">
      <c r="A393" s="5">
        <v>392</v>
      </c>
      <c r="B393" s="6">
        <v>40813</v>
      </c>
      <c r="C393" t="s">
        <v>19</v>
      </c>
      <c r="D393" t="s">
        <v>20</v>
      </c>
      <c r="E393" t="s">
        <v>21</v>
      </c>
      <c r="F393" t="s">
        <v>22</v>
      </c>
      <c r="G393" t="s">
        <v>22</v>
      </c>
      <c r="H393">
        <v>99</v>
      </c>
      <c r="I393">
        <v>99</v>
      </c>
      <c r="J393">
        <v>99</v>
      </c>
      <c r="K393">
        <v>-999</v>
      </c>
      <c r="L393">
        <v>99</v>
      </c>
      <c r="M393">
        <v>99</v>
      </c>
      <c r="N393">
        <v>9999</v>
      </c>
      <c r="O393">
        <v>99</v>
      </c>
      <c r="P393">
        <v>-999</v>
      </c>
      <c r="Q393" s="9" t="s">
        <v>150</v>
      </c>
      <c r="R393" s="9" t="s">
        <v>151</v>
      </c>
      <c r="S393" s="7">
        <v>1</v>
      </c>
      <c r="T393" s="7">
        <f t="shared" si="46"/>
        <v>0.16666666666666666</v>
      </c>
      <c r="U393" s="7">
        <f t="shared" si="45"/>
        <v>-0.12969187506394059</v>
      </c>
    </row>
    <row r="394" spans="1:23" x14ac:dyDescent="0.25">
      <c r="A394" s="5">
        <v>393</v>
      </c>
      <c r="B394" s="6">
        <v>40813</v>
      </c>
      <c r="C394" t="s">
        <v>19</v>
      </c>
      <c r="D394" t="s">
        <v>20</v>
      </c>
      <c r="E394" t="s">
        <v>21</v>
      </c>
      <c r="F394" t="s">
        <v>22</v>
      </c>
      <c r="G394" t="s">
        <v>22</v>
      </c>
      <c r="H394">
        <v>99</v>
      </c>
      <c r="I394">
        <v>99</v>
      </c>
      <c r="J394">
        <v>99</v>
      </c>
      <c r="K394">
        <v>-999</v>
      </c>
      <c r="L394">
        <v>99</v>
      </c>
      <c r="M394">
        <v>99</v>
      </c>
      <c r="N394">
        <v>9999</v>
      </c>
      <c r="O394">
        <v>99</v>
      </c>
      <c r="P394">
        <v>-999</v>
      </c>
      <c r="Q394" s="9" t="s">
        <v>150</v>
      </c>
      <c r="R394" s="9" t="s">
        <v>35</v>
      </c>
      <c r="S394" s="7">
        <v>2</v>
      </c>
      <c r="T394" s="7">
        <f t="shared" si="46"/>
        <v>0.33333333333333331</v>
      </c>
      <c r="U394" s="7">
        <f t="shared" si="45"/>
        <v>-0.15904041823988746</v>
      </c>
      <c r="V394" s="9"/>
    </row>
    <row r="395" spans="1:23" x14ac:dyDescent="0.25">
      <c r="U395" s="9"/>
      <c r="V395" s="9"/>
    </row>
    <row r="396" spans="1:23" x14ac:dyDescent="0.25">
      <c r="U396" s="9"/>
      <c r="V396" s="9"/>
    </row>
    <row r="397" spans="1:23" x14ac:dyDescent="0.25">
      <c r="U397" s="9"/>
      <c r="V397" s="9"/>
    </row>
    <row r="398" spans="1:23" x14ac:dyDescent="0.25">
      <c r="U398" s="9"/>
      <c r="V398" s="9"/>
    </row>
    <row r="399" spans="1:23" x14ac:dyDescent="0.25">
      <c r="U399" s="9"/>
      <c r="V399" s="9"/>
    </row>
    <row r="400" spans="1:23" x14ac:dyDescent="0.25">
      <c r="U400" s="9"/>
    </row>
    <row r="401" spans="21:22" x14ac:dyDescent="0.25">
      <c r="U401" s="9"/>
    </row>
    <row r="402" spans="21:22" x14ac:dyDescent="0.25">
      <c r="V402" s="10"/>
    </row>
    <row r="403" spans="21:22" x14ac:dyDescent="0.25">
      <c r="V403" s="10"/>
    </row>
    <row r="404" spans="21:22" x14ac:dyDescent="0.25">
      <c r="U404" s="10"/>
      <c r="V404" s="9"/>
    </row>
    <row r="405" spans="21:22" x14ac:dyDescent="0.25">
      <c r="U405" s="10"/>
      <c r="V405" s="9"/>
    </row>
    <row r="406" spans="21:22" x14ac:dyDescent="0.25">
      <c r="U406" s="9"/>
      <c r="V406" s="9"/>
    </row>
    <row r="407" spans="21:22" x14ac:dyDescent="0.25">
      <c r="U407" s="9"/>
      <c r="V407" s="9"/>
    </row>
    <row r="408" spans="21:22" x14ac:dyDescent="0.25">
      <c r="U408" s="9"/>
      <c r="V408" s="9"/>
    </row>
    <row r="409" spans="21:22" x14ac:dyDescent="0.25">
      <c r="U409" s="9"/>
      <c r="V409" s="9"/>
    </row>
    <row r="410" spans="21:22" x14ac:dyDescent="0.25">
      <c r="U410" s="9"/>
      <c r="V410" s="9"/>
    </row>
    <row r="411" spans="21:22" x14ac:dyDescent="0.25">
      <c r="U411" s="9"/>
      <c r="V411" s="9"/>
    </row>
    <row r="412" spans="21:22" x14ac:dyDescent="0.25">
      <c r="U412" s="9"/>
      <c r="V412" s="9"/>
    </row>
    <row r="413" spans="21:22" x14ac:dyDescent="0.25">
      <c r="U413" s="9"/>
      <c r="V413" s="9"/>
    </row>
    <row r="414" spans="21:22" x14ac:dyDescent="0.25">
      <c r="U414" s="9"/>
      <c r="V414" s="9"/>
    </row>
    <row r="415" spans="21:22" x14ac:dyDescent="0.25">
      <c r="U415" s="9"/>
      <c r="V415" s="9"/>
    </row>
    <row r="416" spans="21:22" x14ac:dyDescent="0.25">
      <c r="U416" s="9"/>
      <c r="V416" s="9"/>
    </row>
    <row r="417" spans="21:22" x14ac:dyDescent="0.25">
      <c r="U417" s="9"/>
      <c r="V417" s="9"/>
    </row>
    <row r="418" spans="21:22" x14ac:dyDescent="0.25">
      <c r="U418" s="9"/>
      <c r="V418" s="9"/>
    </row>
    <row r="419" spans="21:22" x14ac:dyDescent="0.25">
      <c r="U419" s="9"/>
      <c r="V419" s="9"/>
    </row>
    <row r="420" spans="21:22" x14ac:dyDescent="0.25">
      <c r="U420" s="9"/>
      <c r="V420" s="9"/>
    </row>
    <row r="421" spans="21:22" x14ac:dyDescent="0.25">
      <c r="U421" s="9"/>
      <c r="V421" s="9"/>
    </row>
    <row r="422" spans="21:22" x14ac:dyDescent="0.25">
      <c r="U422" s="9"/>
      <c r="V422" s="9"/>
    </row>
    <row r="423" spans="21:22" x14ac:dyDescent="0.25">
      <c r="U423" s="9"/>
      <c r="V423" s="9"/>
    </row>
    <row r="424" spans="21:22" x14ac:dyDescent="0.25">
      <c r="U424" s="9"/>
      <c r="V424" s="9"/>
    </row>
    <row r="425" spans="21:22" x14ac:dyDescent="0.25">
      <c r="U425" s="9"/>
      <c r="V425" s="9"/>
    </row>
    <row r="426" spans="21:22" x14ac:dyDescent="0.25">
      <c r="U426" s="9"/>
      <c r="V426" s="9"/>
    </row>
    <row r="427" spans="21:22" x14ac:dyDescent="0.25">
      <c r="U427" s="9"/>
      <c r="V427" s="9"/>
    </row>
    <row r="428" spans="21:22" x14ac:dyDescent="0.25">
      <c r="U428" s="9"/>
      <c r="V428" s="9"/>
    </row>
    <row r="429" spans="21:22" x14ac:dyDescent="0.25">
      <c r="U429" s="9"/>
      <c r="V429" s="9"/>
    </row>
    <row r="430" spans="21:22" x14ac:dyDescent="0.25">
      <c r="U430" s="9"/>
      <c r="V430" s="9"/>
    </row>
    <row r="431" spans="21:22" x14ac:dyDescent="0.25">
      <c r="U431" s="9"/>
      <c r="V431" s="9"/>
    </row>
    <row r="432" spans="21:22" x14ac:dyDescent="0.25">
      <c r="U432" s="9"/>
      <c r="V432" s="9"/>
    </row>
    <row r="433" spans="21:22" x14ac:dyDescent="0.25">
      <c r="U433" s="9"/>
      <c r="V433" s="9"/>
    </row>
    <row r="434" spans="21:22" x14ac:dyDescent="0.25">
      <c r="U434" s="9"/>
      <c r="V434" s="9"/>
    </row>
    <row r="435" spans="21:22" x14ac:dyDescent="0.25">
      <c r="U435" s="9"/>
      <c r="V435" s="9"/>
    </row>
    <row r="436" spans="21:22" x14ac:dyDescent="0.25">
      <c r="U436" s="9"/>
      <c r="V436" s="9"/>
    </row>
    <row r="437" spans="21:22" x14ac:dyDescent="0.25">
      <c r="U437" s="9"/>
      <c r="V437" s="9"/>
    </row>
    <row r="438" spans="21:22" x14ac:dyDescent="0.25">
      <c r="U438" s="9"/>
      <c r="V438" s="9"/>
    </row>
    <row r="439" spans="21:22" x14ac:dyDescent="0.25">
      <c r="U439" s="9"/>
      <c r="V439" s="9"/>
    </row>
    <row r="440" spans="21:22" x14ac:dyDescent="0.25">
      <c r="U440" s="9"/>
      <c r="V440" s="9"/>
    </row>
    <row r="441" spans="21:22" x14ac:dyDescent="0.25">
      <c r="U441" s="9"/>
    </row>
    <row r="442" spans="21:22" x14ac:dyDescent="0.25">
      <c r="U442" s="9"/>
    </row>
    <row r="446" spans="21:22" x14ac:dyDescent="0.25">
      <c r="V446" s="10"/>
    </row>
    <row r="447" spans="21:22" x14ac:dyDescent="0.25">
      <c r="V447" s="10"/>
    </row>
    <row r="448" spans="21:22" x14ac:dyDescent="0.25">
      <c r="U448" s="10"/>
      <c r="V448" s="9"/>
    </row>
    <row r="449" spans="21:22" x14ac:dyDescent="0.25">
      <c r="U449" s="10"/>
      <c r="V449" s="9"/>
    </row>
    <row r="450" spans="21:22" x14ac:dyDescent="0.25">
      <c r="U450" s="9"/>
      <c r="V450" s="9"/>
    </row>
    <row r="451" spans="21:22" x14ac:dyDescent="0.25">
      <c r="U451" s="9"/>
      <c r="V451" s="9"/>
    </row>
    <row r="452" spans="21:22" x14ac:dyDescent="0.25">
      <c r="U452" s="9"/>
      <c r="V452" s="9"/>
    </row>
    <row r="453" spans="21:22" x14ac:dyDescent="0.25">
      <c r="U453" s="9"/>
      <c r="V453" s="9"/>
    </row>
    <row r="454" spans="21:22" x14ac:dyDescent="0.25">
      <c r="U454" s="9"/>
      <c r="V454" s="9"/>
    </row>
    <row r="455" spans="21:22" x14ac:dyDescent="0.25">
      <c r="U455" s="9"/>
      <c r="V455" s="9"/>
    </row>
    <row r="456" spans="21:22" x14ac:dyDescent="0.25">
      <c r="U456" s="9"/>
      <c r="V456" s="9"/>
    </row>
    <row r="457" spans="21:22" x14ac:dyDescent="0.25">
      <c r="U457" s="9"/>
      <c r="V457" s="9"/>
    </row>
    <row r="458" spans="21:22" x14ac:dyDescent="0.25">
      <c r="U458" s="9"/>
      <c r="V458" s="9"/>
    </row>
    <row r="459" spans="21:22" x14ac:dyDescent="0.25">
      <c r="U459" s="9"/>
      <c r="V459" s="9"/>
    </row>
    <row r="460" spans="21:22" x14ac:dyDescent="0.25">
      <c r="U460" s="9"/>
      <c r="V460" s="9"/>
    </row>
    <row r="461" spans="21:22" x14ac:dyDescent="0.25">
      <c r="U461" s="9"/>
      <c r="V461" s="9"/>
    </row>
    <row r="462" spans="21:22" x14ac:dyDescent="0.25">
      <c r="U462" s="9"/>
      <c r="V462" s="9"/>
    </row>
    <row r="463" spans="21:22" x14ac:dyDescent="0.25">
      <c r="U463" s="9"/>
      <c r="V463" s="9"/>
    </row>
    <row r="464" spans="21:22" x14ac:dyDescent="0.25">
      <c r="U464" s="9"/>
      <c r="V464" s="9"/>
    </row>
    <row r="465" spans="21:22" x14ac:dyDescent="0.25">
      <c r="U465" s="9"/>
      <c r="V465" s="9"/>
    </row>
    <row r="466" spans="21:22" x14ac:dyDescent="0.25">
      <c r="U466" s="9"/>
      <c r="V466" s="9"/>
    </row>
    <row r="467" spans="21:22" x14ac:dyDescent="0.25">
      <c r="U467" s="9"/>
      <c r="V467" s="9"/>
    </row>
    <row r="468" spans="21:22" x14ac:dyDescent="0.25">
      <c r="U468" s="9"/>
      <c r="V468" s="9"/>
    </row>
    <row r="469" spans="21:22" x14ac:dyDescent="0.25">
      <c r="U469" s="9"/>
      <c r="V469" s="9"/>
    </row>
    <row r="470" spans="21:22" x14ac:dyDescent="0.25">
      <c r="U470" s="9"/>
      <c r="V470" s="9"/>
    </row>
    <row r="471" spans="21:22" x14ac:dyDescent="0.25">
      <c r="U471" s="9"/>
      <c r="V471" s="9"/>
    </row>
    <row r="472" spans="21:22" x14ac:dyDescent="0.25">
      <c r="U472" s="9"/>
      <c r="V472" s="9"/>
    </row>
    <row r="473" spans="21:22" x14ac:dyDescent="0.25">
      <c r="U473" s="9"/>
      <c r="V473" s="9"/>
    </row>
    <row r="474" spans="21:22" x14ac:dyDescent="0.25">
      <c r="U474" s="9"/>
      <c r="V474" s="9"/>
    </row>
    <row r="475" spans="21:22" x14ac:dyDescent="0.25">
      <c r="U475" s="9"/>
      <c r="V475" s="9"/>
    </row>
    <row r="476" spans="21:22" x14ac:dyDescent="0.25">
      <c r="U476" s="9"/>
      <c r="V476" s="9"/>
    </row>
    <row r="477" spans="21:22" x14ac:dyDescent="0.25">
      <c r="U477" s="9"/>
      <c r="V477" s="9"/>
    </row>
    <row r="478" spans="21:22" x14ac:dyDescent="0.25">
      <c r="U478" s="9"/>
      <c r="V478" s="9"/>
    </row>
    <row r="479" spans="21:22" x14ac:dyDescent="0.25">
      <c r="U479" s="9"/>
      <c r="V479" s="9"/>
    </row>
    <row r="480" spans="21:22" x14ac:dyDescent="0.25">
      <c r="U480" s="9"/>
      <c r="V480" s="9"/>
    </row>
    <row r="481" spans="21:22" x14ac:dyDescent="0.25">
      <c r="U481" s="9"/>
      <c r="V481" s="9"/>
    </row>
    <row r="482" spans="21:22" x14ac:dyDescent="0.25">
      <c r="U482" s="9"/>
      <c r="V482" s="9"/>
    </row>
    <row r="483" spans="21:22" x14ac:dyDescent="0.25">
      <c r="U483" s="9"/>
      <c r="V483" s="9"/>
    </row>
    <row r="484" spans="21:22" x14ac:dyDescent="0.25">
      <c r="U484" s="9"/>
      <c r="V484" s="9"/>
    </row>
    <row r="485" spans="21:22" x14ac:dyDescent="0.25">
      <c r="U485" s="9"/>
      <c r="V485" s="9"/>
    </row>
    <row r="486" spans="21:22" x14ac:dyDescent="0.25">
      <c r="U486" s="9"/>
      <c r="V486" s="9"/>
    </row>
    <row r="487" spans="21:22" x14ac:dyDescent="0.25">
      <c r="U487" s="9"/>
      <c r="V487" s="9"/>
    </row>
    <row r="488" spans="21:22" x14ac:dyDescent="0.25">
      <c r="U488" s="9"/>
      <c r="V488" s="9"/>
    </row>
    <row r="489" spans="21:22" x14ac:dyDescent="0.25">
      <c r="U489" s="9"/>
      <c r="V489" s="9"/>
    </row>
    <row r="490" spans="21:22" x14ac:dyDescent="0.25">
      <c r="U490" s="9"/>
      <c r="V490" s="9"/>
    </row>
    <row r="491" spans="21:22" x14ac:dyDescent="0.25">
      <c r="U491" s="9"/>
      <c r="V491" s="9"/>
    </row>
    <row r="492" spans="21:22" x14ac:dyDescent="0.25">
      <c r="U492" s="9"/>
      <c r="V492" s="9"/>
    </row>
    <row r="493" spans="21:22" x14ac:dyDescent="0.25">
      <c r="U493" s="9"/>
      <c r="V493" s="9"/>
    </row>
    <row r="494" spans="21:22" x14ac:dyDescent="0.25">
      <c r="U494" s="9"/>
      <c r="V494" s="9"/>
    </row>
    <row r="495" spans="21:22" x14ac:dyDescent="0.25">
      <c r="U495" s="9"/>
      <c r="V495" s="9"/>
    </row>
    <row r="496" spans="21:22" x14ac:dyDescent="0.25">
      <c r="U496" s="9"/>
      <c r="V496" s="9"/>
    </row>
    <row r="497" spans="21:22" x14ac:dyDescent="0.25">
      <c r="U497" s="9"/>
    </row>
    <row r="498" spans="21:22" x14ac:dyDescent="0.25">
      <c r="U498" s="9"/>
    </row>
    <row r="500" spans="21:22" x14ac:dyDescent="0.25">
      <c r="U500" s="9"/>
    </row>
    <row r="501" spans="21:22" x14ac:dyDescent="0.25">
      <c r="U501" s="9"/>
    </row>
    <row r="507" spans="21:22" x14ac:dyDescent="0.25">
      <c r="V507" s="9"/>
    </row>
    <row r="508" spans="21:22" x14ac:dyDescent="0.25">
      <c r="V508" s="9"/>
    </row>
    <row r="509" spans="21:22" x14ac:dyDescent="0.25">
      <c r="U509" s="9"/>
      <c r="V509" s="9"/>
    </row>
    <row r="510" spans="21:22" x14ac:dyDescent="0.25">
      <c r="U510" s="9"/>
      <c r="V510" s="9"/>
    </row>
    <row r="511" spans="21:22" x14ac:dyDescent="0.25">
      <c r="U511" s="9"/>
      <c r="V511" s="9"/>
    </row>
    <row r="512" spans="21:22" x14ac:dyDescent="0.25">
      <c r="U512" s="9"/>
      <c r="V512" s="9"/>
    </row>
    <row r="513" spans="21:22" x14ac:dyDescent="0.25">
      <c r="U513" s="9"/>
      <c r="V513" s="9"/>
    </row>
    <row r="514" spans="21:22" x14ac:dyDescent="0.25">
      <c r="U514" s="9"/>
      <c r="V514" s="9"/>
    </row>
    <row r="515" spans="21:22" x14ac:dyDescent="0.25">
      <c r="U515" s="9"/>
      <c r="V515" s="9"/>
    </row>
    <row r="516" spans="21:22" x14ac:dyDescent="0.25">
      <c r="U516" s="9"/>
      <c r="V516" s="9"/>
    </row>
    <row r="517" spans="21:22" x14ac:dyDescent="0.25">
      <c r="U517" s="9"/>
      <c r="V517" s="9"/>
    </row>
    <row r="518" spans="21:22" x14ac:dyDescent="0.25">
      <c r="U518" s="9"/>
      <c r="V518" s="9"/>
    </row>
    <row r="519" spans="21:22" x14ac:dyDescent="0.25">
      <c r="U519" s="9"/>
      <c r="V519" s="9"/>
    </row>
    <row r="520" spans="21:22" x14ac:dyDescent="0.25">
      <c r="U520" s="9"/>
      <c r="V520" s="9"/>
    </row>
    <row r="521" spans="21:22" x14ac:dyDescent="0.25">
      <c r="U521" s="9"/>
      <c r="V521" s="9"/>
    </row>
    <row r="522" spans="21:22" x14ac:dyDescent="0.25">
      <c r="U522" s="9"/>
      <c r="V522" s="9"/>
    </row>
    <row r="523" spans="21:22" x14ac:dyDescent="0.25">
      <c r="U523" s="9"/>
      <c r="V523" s="9"/>
    </row>
    <row r="524" spans="21:22" x14ac:dyDescent="0.25">
      <c r="U524" s="9"/>
      <c r="V524" s="9"/>
    </row>
    <row r="525" spans="21:22" x14ac:dyDescent="0.25">
      <c r="U525" s="9"/>
      <c r="V525" s="9"/>
    </row>
    <row r="526" spans="21:22" x14ac:dyDescent="0.25">
      <c r="U526" s="9"/>
      <c r="V526" s="9"/>
    </row>
    <row r="527" spans="21:22" x14ac:dyDescent="0.25">
      <c r="U527" s="9"/>
      <c r="V527" s="9"/>
    </row>
    <row r="528" spans="21:22" x14ac:dyDescent="0.25">
      <c r="U528" s="9"/>
      <c r="V528" s="9"/>
    </row>
    <row r="529" spans="21:22" x14ac:dyDescent="0.25">
      <c r="U529" s="9"/>
      <c r="V529" s="9"/>
    </row>
    <row r="530" spans="21:22" x14ac:dyDescent="0.25">
      <c r="U530" s="9"/>
      <c r="V530" s="9"/>
    </row>
    <row r="531" spans="21:22" x14ac:dyDescent="0.25">
      <c r="U531" s="9"/>
      <c r="V531" s="9"/>
    </row>
    <row r="532" spans="21:22" x14ac:dyDescent="0.25">
      <c r="U532" s="9"/>
      <c r="V532" s="9"/>
    </row>
    <row r="533" spans="21:22" x14ac:dyDescent="0.25">
      <c r="U533" s="9"/>
      <c r="V533" s="9"/>
    </row>
    <row r="534" spans="21:22" x14ac:dyDescent="0.25">
      <c r="U534" s="9"/>
      <c r="V534" s="9"/>
    </row>
    <row r="535" spans="21:22" x14ac:dyDescent="0.25">
      <c r="U535" s="9"/>
      <c r="V535" s="9"/>
    </row>
    <row r="536" spans="21:22" x14ac:dyDescent="0.25">
      <c r="U536" s="9"/>
      <c r="V536" s="9"/>
    </row>
    <row r="537" spans="21:22" x14ac:dyDescent="0.25">
      <c r="U537" s="9"/>
      <c r="V537" s="9"/>
    </row>
    <row r="538" spans="21:22" x14ac:dyDescent="0.25">
      <c r="U538" s="9"/>
      <c r="V538" s="9"/>
    </row>
    <row r="539" spans="21:22" x14ac:dyDescent="0.25">
      <c r="U539" s="9"/>
      <c r="V539" s="9"/>
    </row>
    <row r="540" spans="21:22" x14ac:dyDescent="0.25">
      <c r="U540" s="9"/>
    </row>
    <row r="541" spans="21:22" x14ac:dyDescent="0.25">
      <c r="U541" s="9"/>
    </row>
    <row r="542" spans="21:22" x14ac:dyDescent="0.25">
      <c r="V542" s="9"/>
    </row>
    <row r="543" spans="21:22" x14ac:dyDescent="0.25">
      <c r="V543" s="9"/>
    </row>
    <row r="544" spans="21:22" x14ac:dyDescent="0.25">
      <c r="U544" s="9"/>
      <c r="V544" s="9"/>
    </row>
    <row r="545" spans="21:22" x14ac:dyDescent="0.25">
      <c r="U545" s="9"/>
      <c r="V545" s="9"/>
    </row>
    <row r="546" spans="21:22" x14ac:dyDescent="0.25">
      <c r="U546" s="9"/>
      <c r="V546" s="9"/>
    </row>
    <row r="547" spans="21:22" x14ac:dyDescent="0.25">
      <c r="U547" s="9"/>
      <c r="V547" s="9"/>
    </row>
    <row r="548" spans="21:22" x14ac:dyDescent="0.25">
      <c r="U548" s="9"/>
      <c r="V548" s="9"/>
    </row>
    <row r="549" spans="21:22" x14ac:dyDescent="0.25">
      <c r="U549" s="9"/>
      <c r="V549" s="9"/>
    </row>
    <row r="550" spans="21:22" x14ac:dyDescent="0.25">
      <c r="U550" s="9"/>
      <c r="V550" s="9"/>
    </row>
    <row r="551" spans="21:22" x14ac:dyDescent="0.25">
      <c r="U551" s="9"/>
    </row>
    <row r="552" spans="21:22" x14ac:dyDescent="0.25">
      <c r="U552" s="9"/>
    </row>
    <row r="578" spans="21:22" x14ac:dyDescent="0.25">
      <c r="V578" s="10"/>
    </row>
    <row r="579" spans="21:22" x14ac:dyDescent="0.25">
      <c r="V579" s="9"/>
    </row>
    <row r="580" spans="21:22" x14ac:dyDescent="0.25">
      <c r="U580" s="10"/>
      <c r="V580" s="9"/>
    </row>
    <row r="581" spans="21:22" x14ac:dyDescent="0.25">
      <c r="U581" s="9"/>
      <c r="V581" s="9"/>
    </row>
    <row r="582" spans="21:22" x14ac:dyDescent="0.25">
      <c r="U582" s="9"/>
      <c r="V582" s="9"/>
    </row>
    <row r="583" spans="21:22" x14ac:dyDescent="0.25">
      <c r="U583" s="9"/>
      <c r="V583" s="9"/>
    </row>
    <row r="584" spans="21:22" x14ac:dyDescent="0.25">
      <c r="U584" s="9"/>
      <c r="V584" s="9"/>
    </row>
    <row r="585" spans="21:22" x14ac:dyDescent="0.25">
      <c r="U585" s="9"/>
      <c r="V585" s="9"/>
    </row>
    <row r="586" spans="21:22" x14ac:dyDescent="0.25">
      <c r="U586" s="9"/>
      <c r="V586" s="9"/>
    </row>
    <row r="587" spans="21:22" x14ac:dyDescent="0.25">
      <c r="U587" s="9"/>
      <c r="V587" s="9"/>
    </row>
    <row r="588" spans="21:22" x14ac:dyDescent="0.25">
      <c r="U588" s="9"/>
      <c r="V588" s="9"/>
    </row>
    <row r="589" spans="21:22" x14ac:dyDescent="0.25">
      <c r="U589" s="9"/>
      <c r="V589" s="9"/>
    </row>
    <row r="590" spans="21:22" x14ac:dyDescent="0.25">
      <c r="U590" s="9"/>
      <c r="V590" s="9"/>
    </row>
    <row r="591" spans="21:22" x14ac:dyDescent="0.25">
      <c r="U591" s="9"/>
      <c r="V591" s="9"/>
    </row>
    <row r="592" spans="21:22" x14ac:dyDescent="0.25">
      <c r="U592" s="9"/>
      <c r="V592" s="9"/>
    </row>
    <row r="593" spans="21:22" x14ac:dyDescent="0.25">
      <c r="U593" s="9"/>
      <c r="V593" s="9"/>
    </row>
    <row r="594" spans="21:22" x14ac:dyDescent="0.25">
      <c r="U594" s="9"/>
      <c r="V594" s="9"/>
    </row>
    <row r="595" spans="21:22" x14ac:dyDescent="0.25">
      <c r="U595" s="9"/>
      <c r="V595" s="9"/>
    </row>
    <row r="596" spans="21:22" x14ac:dyDescent="0.25">
      <c r="U596" s="9"/>
      <c r="V596" s="9"/>
    </row>
    <row r="597" spans="21:22" x14ac:dyDescent="0.25">
      <c r="U597" s="9"/>
      <c r="V597" s="9"/>
    </row>
    <row r="598" spans="21:22" x14ac:dyDescent="0.25">
      <c r="U598" s="9"/>
      <c r="V598" s="9"/>
    </row>
    <row r="599" spans="21:22" x14ac:dyDescent="0.25">
      <c r="U599" s="9"/>
      <c r="V599" s="9"/>
    </row>
    <row r="600" spans="21:22" x14ac:dyDescent="0.25">
      <c r="U600" s="9"/>
      <c r="V600" s="9"/>
    </row>
    <row r="601" spans="21:22" x14ac:dyDescent="0.25">
      <c r="U601" s="9"/>
      <c r="V601" s="9"/>
    </row>
    <row r="602" spans="21:22" x14ac:dyDescent="0.25">
      <c r="U602" s="9"/>
      <c r="V602" s="9"/>
    </row>
    <row r="603" spans="21:22" x14ac:dyDescent="0.25">
      <c r="U603" s="9"/>
      <c r="V603" s="9"/>
    </row>
    <row r="604" spans="21:22" x14ac:dyDescent="0.25">
      <c r="U604" s="9"/>
      <c r="V604" s="9"/>
    </row>
    <row r="605" spans="21:22" x14ac:dyDescent="0.25">
      <c r="U605" s="9"/>
      <c r="V605" s="9"/>
    </row>
    <row r="606" spans="21:22" x14ac:dyDescent="0.25">
      <c r="U606" s="9"/>
    </row>
    <row r="607" spans="21:22" x14ac:dyDescent="0.25">
      <c r="U607" s="9"/>
      <c r="V607" s="9"/>
    </row>
    <row r="608" spans="21:22" x14ac:dyDescent="0.25">
      <c r="V608" s="9"/>
    </row>
    <row r="609" spans="21:22" x14ac:dyDescent="0.25">
      <c r="U609" s="9"/>
    </row>
    <row r="610" spans="21:22" x14ac:dyDescent="0.25">
      <c r="U610" s="9"/>
    </row>
    <row r="611" spans="21:22" x14ac:dyDescent="0.25">
      <c r="V611" s="9"/>
    </row>
    <row r="613" spans="21:22" x14ac:dyDescent="0.25">
      <c r="U613" s="9"/>
    </row>
    <row r="614" spans="21:22" x14ac:dyDescent="0.25">
      <c r="V614" s="9"/>
    </row>
    <row r="615" spans="21:22" x14ac:dyDescent="0.25">
      <c r="V615" s="9"/>
    </row>
    <row r="616" spans="21:22" x14ac:dyDescent="0.25">
      <c r="U616" s="9"/>
      <c r="V616" s="9"/>
    </row>
    <row r="617" spans="21:22" x14ac:dyDescent="0.25">
      <c r="U617" s="9"/>
      <c r="V617" s="9"/>
    </row>
    <row r="618" spans="21:22" x14ac:dyDescent="0.25">
      <c r="U618" s="9"/>
      <c r="V618" s="9"/>
    </row>
    <row r="619" spans="21:22" x14ac:dyDescent="0.25">
      <c r="U619" s="9"/>
      <c r="V619" s="9"/>
    </row>
    <row r="620" spans="21:22" x14ac:dyDescent="0.25">
      <c r="U620" s="9"/>
      <c r="V620" s="9"/>
    </row>
    <row r="621" spans="21:22" x14ac:dyDescent="0.25">
      <c r="U621" s="9"/>
      <c r="V621" s="9"/>
    </row>
    <row r="622" spans="21:22" x14ac:dyDescent="0.25">
      <c r="U622" s="9"/>
    </row>
    <row r="623" spans="21:22" x14ac:dyDescent="0.25">
      <c r="U623" s="9"/>
    </row>
    <row r="645" spans="21:22" x14ac:dyDescent="0.25">
      <c r="V645" s="10"/>
    </row>
    <row r="646" spans="21:22" x14ac:dyDescent="0.25">
      <c r="V646" s="9"/>
    </row>
    <row r="647" spans="21:22" x14ac:dyDescent="0.25">
      <c r="U647" s="9"/>
      <c r="V647" s="9"/>
    </row>
    <row r="648" spans="21:22" x14ac:dyDescent="0.25">
      <c r="U648" s="9"/>
      <c r="V648" s="9"/>
    </row>
    <row r="649" spans="21:22" x14ac:dyDescent="0.25">
      <c r="U649" s="9"/>
      <c r="V649" s="9"/>
    </row>
    <row r="650" spans="21:22" x14ac:dyDescent="0.25">
      <c r="U650" s="9"/>
      <c r="V650" s="9"/>
    </row>
    <row r="651" spans="21:22" x14ac:dyDescent="0.25">
      <c r="U651" s="9"/>
      <c r="V651" s="9"/>
    </row>
    <row r="652" spans="21:22" x14ac:dyDescent="0.25">
      <c r="U652" s="9"/>
      <c r="V652" s="9"/>
    </row>
    <row r="653" spans="21:22" x14ac:dyDescent="0.25">
      <c r="U653" s="9"/>
      <c r="V653" s="9"/>
    </row>
    <row r="654" spans="21:22" x14ac:dyDescent="0.25">
      <c r="U654" s="9"/>
      <c r="V654" s="9"/>
    </row>
    <row r="655" spans="21:22" x14ac:dyDescent="0.25">
      <c r="U655" s="9"/>
      <c r="V655" s="9"/>
    </row>
    <row r="656" spans="21:22" x14ac:dyDescent="0.25">
      <c r="U656" s="9"/>
      <c r="V656" s="9"/>
    </row>
    <row r="657" spans="21:22" x14ac:dyDescent="0.25">
      <c r="U657" s="9"/>
      <c r="V657" s="9"/>
    </row>
    <row r="658" spans="21:22" x14ac:dyDescent="0.25">
      <c r="U658" s="9"/>
      <c r="V658" s="9"/>
    </row>
    <row r="659" spans="21:22" x14ac:dyDescent="0.25">
      <c r="U659" s="9"/>
      <c r="V659" s="9"/>
    </row>
    <row r="660" spans="21:22" x14ac:dyDescent="0.25">
      <c r="U660" s="9"/>
      <c r="V660" s="9"/>
    </row>
    <row r="661" spans="21:22" x14ac:dyDescent="0.25">
      <c r="U661" s="9"/>
      <c r="V661" s="9"/>
    </row>
    <row r="662" spans="21:22" x14ac:dyDescent="0.25">
      <c r="U662" s="9"/>
      <c r="V662" s="9"/>
    </row>
    <row r="663" spans="21:22" x14ac:dyDescent="0.25">
      <c r="U663" s="9"/>
      <c r="V663" s="9"/>
    </row>
    <row r="664" spans="21:22" x14ac:dyDescent="0.25">
      <c r="U664" s="9"/>
      <c r="V664" s="9"/>
    </row>
    <row r="665" spans="21:22" x14ac:dyDescent="0.25">
      <c r="U665" s="9"/>
      <c r="V665" s="9"/>
    </row>
    <row r="666" spans="21:22" x14ac:dyDescent="0.25">
      <c r="U666" s="9"/>
      <c r="V666" s="9"/>
    </row>
    <row r="667" spans="21:22" x14ac:dyDescent="0.25">
      <c r="U667" s="9"/>
      <c r="V667" s="9"/>
    </row>
    <row r="668" spans="21:22" x14ac:dyDescent="0.25">
      <c r="U668" s="9"/>
    </row>
    <row r="669" spans="21:22" x14ac:dyDescent="0.25">
      <c r="U669" s="9"/>
    </row>
    <row r="698" spans="21:22" x14ac:dyDescent="0.25">
      <c r="V698" s="10"/>
    </row>
    <row r="699" spans="21:22" x14ac:dyDescent="0.25">
      <c r="V699" s="9"/>
    </row>
    <row r="700" spans="21:22" x14ac:dyDescent="0.25">
      <c r="U700" s="9"/>
      <c r="V700" s="9"/>
    </row>
    <row r="701" spans="21:22" x14ac:dyDescent="0.25">
      <c r="U701" s="9"/>
      <c r="V701" s="9"/>
    </row>
    <row r="702" spans="21:22" x14ac:dyDescent="0.25">
      <c r="U702" s="9"/>
      <c r="V702" s="9"/>
    </row>
    <row r="703" spans="21:22" x14ac:dyDescent="0.25">
      <c r="U703" s="9"/>
      <c r="V703" s="9"/>
    </row>
    <row r="704" spans="21:22" x14ac:dyDescent="0.25">
      <c r="U704" s="9"/>
      <c r="V704" s="9"/>
    </row>
    <row r="705" spans="21:22" x14ac:dyDescent="0.25">
      <c r="U705" s="9"/>
      <c r="V705" s="9"/>
    </row>
    <row r="706" spans="21:22" x14ac:dyDescent="0.25">
      <c r="U706" s="9"/>
      <c r="V706" s="9"/>
    </row>
    <row r="707" spans="21:22" x14ac:dyDescent="0.25">
      <c r="U707" s="9"/>
      <c r="V707" s="9"/>
    </row>
    <row r="708" spans="21:22" x14ac:dyDescent="0.25">
      <c r="U708" s="9"/>
      <c r="V708" s="9"/>
    </row>
    <row r="709" spans="21:22" x14ac:dyDescent="0.25">
      <c r="U709" s="9"/>
      <c r="V709" s="9"/>
    </row>
    <row r="710" spans="21:22" x14ac:dyDescent="0.25">
      <c r="U710" s="9"/>
      <c r="V710" s="9"/>
    </row>
    <row r="711" spans="21:22" x14ac:dyDescent="0.25">
      <c r="U711" s="9"/>
      <c r="V711" s="9"/>
    </row>
    <row r="712" spans="21:22" x14ac:dyDescent="0.25">
      <c r="U712" s="9"/>
      <c r="V712" s="9"/>
    </row>
    <row r="713" spans="21:22" x14ac:dyDescent="0.25">
      <c r="U713" s="9"/>
      <c r="V713" s="9"/>
    </row>
    <row r="714" spans="21:22" x14ac:dyDescent="0.25">
      <c r="U714" s="9"/>
      <c r="V714" s="9"/>
    </row>
    <row r="715" spans="21:22" x14ac:dyDescent="0.25">
      <c r="U715" s="9"/>
      <c r="V715" s="9"/>
    </row>
    <row r="716" spans="21:22" x14ac:dyDescent="0.25">
      <c r="U716" s="9"/>
      <c r="V716" s="9"/>
    </row>
    <row r="717" spans="21:22" x14ac:dyDescent="0.25">
      <c r="U717" s="9"/>
      <c r="V717" s="9"/>
    </row>
    <row r="718" spans="21:22" x14ac:dyDescent="0.25">
      <c r="U718" s="9"/>
      <c r="V718" s="9"/>
    </row>
    <row r="719" spans="21:22" x14ac:dyDescent="0.25">
      <c r="U719" s="9"/>
      <c r="V719" s="9"/>
    </row>
    <row r="720" spans="21:22" x14ac:dyDescent="0.25">
      <c r="U720" s="9"/>
      <c r="V720" s="9"/>
    </row>
    <row r="721" spans="21:22" x14ac:dyDescent="0.25">
      <c r="U721" s="9"/>
      <c r="V721" s="9"/>
    </row>
    <row r="722" spans="21:22" x14ac:dyDescent="0.25">
      <c r="U722" s="9"/>
      <c r="V722" s="9"/>
    </row>
    <row r="723" spans="21:22" x14ac:dyDescent="0.25">
      <c r="U723" s="9"/>
      <c r="V723" s="9"/>
    </row>
    <row r="724" spans="21:22" x14ac:dyDescent="0.25">
      <c r="U724" s="9"/>
      <c r="V724" s="9"/>
    </row>
    <row r="725" spans="21:22" x14ac:dyDescent="0.25">
      <c r="U725" s="9"/>
      <c r="V725" s="9"/>
    </row>
    <row r="726" spans="21:22" x14ac:dyDescent="0.25">
      <c r="U726" s="9"/>
      <c r="V726" s="9"/>
    </row>
    <row r="727" spans="21:22" x14ac:dyDescent="0.25">
      <c r="U727" s="9"/>
      <c r="V727" s="9"/>
    </row>
    <row r="728" spans="21:22" x14ac:dyDescent="0.25">
      <c r="U728" s="9"/>
      <c r="V728" s="9"/>
    </row>
    <row r="729" spans="21:22" x14ac:dyDescent="0.25">
      <c r="U729" s="9"/>
      <c r="V729" s="9"/>
    </row>
    <row r="730" spans="21:22" x14ac:dyDescent="0.25">
      <c r="U730" s="9"/>
      <c r="V730" s="9"/>
    </row>
    <row r="731" spans="21:22" x14ac:dyDescent="0.25">
      <c r="U731" s="9"/>
      <c r="V731" s="9"/>
    </row>
    <row r="732" spans="21:22" x14ac:dyDescent="0.25">
      <c r="U732" s="9"/>
      <c r="V732" s="9"/>
    </row>
    <row r="733" spans="21:22" x14ac:dyDescent="0.25">
      <c r="U733" s="9"/>
      <c r="V733" s="9"/>
    </row>
    <row r="734" spans="21:22" x14ac:dyDescent="0.25">
      <c r="U734" s="9"/>
      <c r="V734" s="9"/>
    </row>
    <row r="735" spans="21:22" x14ac:dyDescent="0.25">
      <c r="U735" s="9"/>
      <c r="V735" s="9"/>
    </row>
    <row r="736" spans="21:22" x14ac:dyDescent="0.25">
      <c r="U736" s="9"/>
      <c r="V736" s="9"/>
    </row>
    <row r="737" spans="21:22" x14ac:dyDescent="0.25">
      <c r="U737" s="9"/>
      <c r="V737" s="9"/>
    </row>
    <row r="738" spans="21:22" x14ac:dyDescent="0.25">
      <c r="U738" s="9"/>
      <c r="V738" s="9"/>
    </row>
    <row r="739" spans="21:22" x14ac:dyDescent="0.25">
      <c r="U739" s="9"/>
      <c r="V739" s="9"/>
    </row>
    <row r="740" spans="21:22" x14ac:dyDescent="0.25">
      <c r="U740" s="9"/>
      <c r="V740" s="9"/>
    </row>
    <row r="741" spans="21:22" x14ac:dyDescent="0.25">
      <c r="U741" s="9"/>
      <c r="V741" s="9"/>
    </row>
    <row r="742" spans="21:22" x14ac:dyDescent="0.25">
      <c r="U742" s="9"/>
      <c r="V742" s="9"/>
    </row>
    <row r="743" spans="21:22" x14ac:dyDescent="0.25">
      <c r="U743" s="9"/>
      <c r="V743" s="9"/>
    </row>
    <row r="744" spans="21:22" x14ac:dyDescent="0.25">
      <c r="U744" s="9"/>
      <c r="V744" s="9"/>
    </row>
    <row r="745" spans="21:22" x14ac:dyDescent="0.25">
      <c r="U745" s="9"/>
      <c r="V745" s="9"/>
    </row>
    <row r="746" spans="21:22" x14ac:dyDescent="0.25">
      <c r="U746" s="9"/>
      <c r="V746" s="9"/>
    </row>
    <row r="747" spans="21:22" x14ac:dyDescent="0.25">
      <c r="U747" s="9"/>
      <c r="V747" s="9"/>
    </row>
    <row r="748" spans="21:22" x14ac:dyDescent="0.25">
      <c r="U748" s="9"/>
      <c r="V748" s="9"/>
    </row>
    <row r="749" spans="21:22" x14ac:dyDescent="0.25">
      <c r="U749" s="9"/>
    </row>
    <row r="750" spans="21:22" x14ac:dyDescent="0.25">
      <c r="U750" s="9"/>
    </row>
    <row r="778" spans="21:22" x14ac:dyDescent="0.25">
      <c r="V778" s="9"/>
    </row>
    <row r="779" spans="21:22" x14ac:dyDescent="0.25">
      <c r="V779" s="9"/>
    </row>
    <row r="780" spans="21:22" x14ac:dyDescent="0.25">
      <c r="U780" s="9"/>
      <c r="V780" s="9"/>
    </row>
    <row r="781" spans="21:22" x14ac:dyDescent="0.25">
      <c r="U781" s="9"/>
      <c r="V781" s="9"/>
    </row>
    <row r="782" spans="21:22" x14ac:dyDescent="0.25">
      <c r="U782" s="9"/>
      <c r="V782" s="9"/>
    </row>
    <row r="783" spans="21:22" x14ac:dyDescent="0.25">
      <c r="U783" s="9"/>
      <c r="V783" s="9"/>
    </row>
    <row r="784" spans="21:22" x14ac:dyDescent="0.25">
      <c r="U784" s="9"/>
      <c r="V784" s="9"/>
    </row>
    <row r="785" spans="21:22" x14ac:dyDescent="0.25">
      <c r="U785" s="9"/>
      <c r="V785" s="9"/>
    </row>
    <row r="786" spans="21:22" x14ac:dyDescent="0.25">
      <c r="U786" s="9"/>
      <c r="V786" s="9"/>
    </row>
    <row r="787" spans="21:22" x14ac:dyDescent="0.25">
      <c r="U787" s="9"/>
      <c r="V787" s="9"/>
    </row>
    <row r="788" spans="21:22" x14ac:dyDescent="0.25">
      <c r="U788" s="9"/>
      <c r="V788" s="9"/>
    </row>
    <row r="789" spans="21:22" x14ac:dyDescent="0.25">
      <c r="U789" s="9"/>
      <c r="V789" s="9"/>
    </row>
    <row r="790" spans="21:22" x14ac:dyDescent="0.25">
      <c r="U790" s="9"/>
      <c r="V790" s="9"/>
    </row>
    <row r="791" spans="21:22" x14ac:dyDescent="0.25">
      <c r="U791" s="9"/>
      <c r="V791" s="9"/>
    </row>
    <row r="792" spans="21:22" x14ac:dyDescent="0.25">
      <c r="U792" s="9"/>
      <c r="V792" s="9"/>
    </row>
    <row r="793" spans="21:22" x14ac:dyDescent="0.25">
      <c r="U793" s="9"/>
      <c r="V793" s="9"/>
    </row>
    <row r="794" spans="21:22" x14ac:dyDescent="0.25">
      <c r="U794" s="9"/>
      <c r="V794" s="9"/>
    </row>
    <row r="795" spans="21:22" x14ac:dyDescent="0.25">
      <c r="U795" s="9"/>
      <c r="V795" s="9"/>
    </row>
    <row r="796" spans="21:22" x14ac:dyDescent="0.25">
      <c r="U796" s="9"/>
      <c r="V796" s="9"/>
    </row>
    <row r="797" spans="21:22" x14ac:dyDescent="0.25">
      <c r="U797" s="9"/>
      <c r="V797" s="9"/>
    </row>
    <row r="798" spans="21:22" x14ac:dyDescent="0.25">
      <c r="U798" s="9"/>
      <c r="V798" s="9"/>
    </row>
    <row r="799" spans="21:22" x14ac:dyDescent="0.25">
      <c r="U799" s="9"/>
      <c r="V799" s="9"/>
    </row>
    <row r="800" spans="21:22" x14ac:dyDescent="0.25">
      <c r="U800" s="9"/>
      <c r="V800" s="9"/>
    </row>
    <row r="801" spans="21:22" x14ac:dyDescent="0.25">
      <c r="U801" s="9"/>
      <c r="V801" s="9"/>
    </row>
    <row r="802" spans="21:22" x14ac:dyDescent="0.25">
      <c r="U802" s="9"/>
      <c r="V802" s="9"/>
    </row>
    <row r="803" spans="21:22" x14ac:dyDescent="0.25">
      <c r="U803" s="9"/>
      <c r="V803" s="9"/>
    </row>
    <row r="804" spans="21:22" x14ac:dyDescent="0.25">
      <c r="U804" s="9"/>
      <c r="V804" s="9"/>
    </row>
    <row r="805" spans="21:22" x14ac:dyDescent="0.25">
      <c r="U805" s="9"/>
      <c r="V805" s="9"/>
    </row>
    <row r="806" spans="21:22" x14ac:dyDescent="0.25">
      <c r="U806" s="9"/>
      <c r="V806" s="9"/>
    </row>
    <row r="807" spans="21:22" x14ac:dyDescent="0.25">
      <c r="U807" s="9"/>
      <c r="V807" s="9"/>
    </row>
    <row r="808" spans="21:22" x14ac:dyDescent="0.25">
      <c r="U808" s="9"/>
      <c r="V808" s="9"/>
    </row>
    <row r="809" spans="21:22" x14ac:dyDescent="0.25">
      <c r="U809" s="9"/>
      <c r="V809" s="9"/>
    </row>
    <row r="810" spans="21:22" x14ac:dyDescent="0.25">
      <c r="U810" s="9"/>
      <c r="V810" s="9"/>
    </row>
    <row r="811" spans="21:22" x14ac:dyDescent="0.25">
      <c r="U811" s="9"/>
      <c r="V811" s="9"/>
    </row>
    <row r="812" spans="21:22" x14ac:dyDescent="0.25">
      <c r="U812" s="9"/>
      <c r="V812" s="9"/>
    </row>
    <row r="813" spans="21:22" x14ac:dyDescent="0.25">
      <c r="U813" s="9"/>
      <c r="V813" s="9"/>
    </row>
    <row r="814" spans="21:22" x14ac:dyDescent="0.25">
      <c r="U814" s="9"/>
      <c r="V814" s="9"/>
    </row>
    <row r="815" spans="21:22" x14ac:dyDescent="0.25">
      <c r="U815" s="9"/>
      <c r="V815" s="9"/>
    </row>
    <row r="816" spans="21:22" x14ac:dyDescent="0.25">
      <c r="U816" s="9"/>
      <c r="V816" s="9"/>
    </row>
    <row r="817" spans="21:22" x14ac:dyDescent="0.25">
      <c r="U817" s="9"/>
      <c r="V817" s="9"/>
    </row>
    <row r="818" spans="21:22" x14ac:dyDescent="0.25">
      <c r="U818" s="9"/>
    </row>
    <row r="819" spans="21:22" x14ac:dyDescent="0.25">
      <c r="U819" s="9"/>
    </row>
    <row r="822" spans="21:22" x14ac:dyDescent="0.25">
      <c r="V822" s="9"/>
    </row>
    <row r="823" spans="21:22" x14ac:dyDescent="0.25">
      <c r="V823" s="9"/>
    </row>
    <row r="824" spans="21:22" x14ac:dyDescent="0.25">
      <c r="U824" s="9"/>
      <c r="V824" s="9"/>
    </row>
    <row r="825" spans="21:22" x14ac:dyDescent="0.25">
      <c r="U825" s="9"/>
      <c r="V825" s="9"/>
    </row>
    <row r="826" spans="21:22" x14ac:dyDescent="0.25">
      <c r="U826" s="9"/>
      <c r="V826" s="9"/>
    </row>
    <row r="827" spans="21:22" x14ac:dyDescent="0.25">
      <c r="U827" s="9"/>
      <c r="V827" s="9"/>
    </row>
    <row r="828" spans="21:22" x14ac:dyDescent="0.25">
      <c r="U828" s="9"/>
      <c r="V828" s="9"/>
    </row>
    <row r="829" spans="21:22" x14ac:dyDescent="0.25">
      <c r="U829" s="9"/>
      <c r="V829" s="9"/>
    </row>
    <row r="830" spans="21:22" x14ac:dyDescent="0.25">
      <c r="U830" s="9"/>
      <c r="V830" s="9"/>
    </row>
    <row r="831" spans="21:22" x14ac:dyDescent="0.25">
      <c r="U831" s="9"/>
    </row>
    <row r="832" spans="21:22" x14ac:dyDescent="0.25">
      <c r="U832" s="9"/>
    </row>
    <row r="833" spans="21:22" x14ac:dyDescent="0.25">
      <c r="V833" s="9"/>
    </row>
    <row r="834" spans="21:22" x14ac:dyDescent="0.25">
      <c r="V834" s="9"/>
    </row>
    <row r="835" spans="21:22" x14ac:dyDescent="0.25">
      <c r="U835" s="9"/>
      <c r="V835" s="9"/>
    </row>
    <row r="836" spans="21:22" x14ac:dyDescent="0.25">
      <c r="U836" s="9"/>
      <c r="V836" s="9"/>
    </row>
    <row r="837" spans="21:22" x14ac:dyDescent="0.25">
      <c r="U837" s="9"/>
      <c r="V837" s="9"/>
    </row>
    <row r="838" spans="21:22" x14ac:dyDescent="0.25">
      <c r="U838" s="9"/>
      <c r="V838" s="9"/>
    </row>
    <row r="839" spans="21:22" x14ac:dyDescent="0.25">
      <c r="U839" s="9"/>
      <c r="V839" s="9"/>
    </row>
    <row r="840" spans="21:22" x14ac:dyDescent="0.25">
      <c r="U840" s="9"/>
      <c r="V840" s="9"/>
    </row>
    <row r="841" spans="21:22" x14ac:dyDescent="0.25">
      <c r="U841" s="9"/>
      <c r="V841" s="9"/>
    </row>
    <row r="842" spans="21:22" x14ac:dyDescent="0.25">
      <c r="U842" s="9"/>
      <c r="V842" s="9"/>
    </row>
    <row r="843" spans="21:22" x14ac:dyDescent="0.25">
      <c r="U843" s="9"/>
      <c r="V843" s="9"/>
    </row>
    <row r="844" spans="21:22" x14ac:dyDescent="0.25">
      <c r="U844" s="9"/>
      <c r="V844" s="9"/>
    </row>
    <row r="845" spans="21:22" x14ac:dyDescent="0.25">
      <c r="U845" s="9"/>
      <c r="V845" s="9"/>
    </row>
    <row r="846" spans="21:22" x14ac:dyDescent="0.25">
      <c r="U846" s="9"/>
      <c r="V846" s="9"/>
    </row>
    <row r="847" spans="21:22" x14ac:dyDescent="0.25">
      <c r="U847" s="9"/>
      <c r="V847" s="9"/>
    </row>
    <row r="848" spans="21:22" x14ac:dyDescent="0.25">
      <c r="U848" s="9"/>
      <c r="V848" s="9"/>
    </row>
    <row r="849" spans="21:22" x14ac:dyDescent="0.25">
      <c r="U849" s="9"/>
      <c r="V849" s="9"/>
    </row>
    <row r="850" spans="21:22" x14ac:dyDescent="0.25">
      <c r="U850" s="9"/>
      <c r="V850" s="9"/>
    </row>
    <row r="851" spans="21:22" x14ac:dyDescent="0.25">
      <c r="U851" s="9"/>
      <c r="V851" s="9"/>
    </row>
    <row r="852" spans="21:22" x14ac:dyDescent="0.25">
      <c r="U852" s="9"/>
      <c r="V852" s="9"/>
    </row>
    <row r="853" spans="21:22" x14ac:dyDescent="0.25">
      <c r="U853" s="9"/>
      <c r="V853" s="9"/>
    </row>
    <row r="854" spans="21:22" x14ac:dyDescent="0.25">
      <c r="U854" s="9"/>
      <c r="V854" s="9"/>
    </row>
    <row r="855" spans="21:22" x14ac:dyDescent="0.25">
      <c r="U855" s="9"/>
      <c r="V855" s="9"/>
    </row>
    <row r="856" spans="21:22" x14ac:dyDescent="0.25">
      <c r="U856" s="9"/>
      <c r="V856" s="9"/>
    </row>
    <row r="857" spans="21:22" x14ac:dyDescent="0.25">
      <c r="U857" s="9"/>
      <c r="V857" s="9"/>
    </row>
    <row r="858" spans="21:22" x14ac:dyDescent="0.25">
      <c r="U858" s="9"/>
      <c r="V858" s="9"/>
    </row>
    <row r="859" spans="21:22" x14ac:dyDescent="0.25">
      <c r="U859" s="9"/>
      <c r="V859" s="9"/>
    </row>
    <row r="860" spans="21:22" x14ac:dyDescent="0.25">
      <c r="U860" s="9"/>
      <c r="V860" s="9"/>
    </row>
    <row r="861" spans="21:22" x14ac:dyDescent="0.25">
      <c r="U861" s="9"/>
    </row>
    <row r="862" spans="21:22" x14ac:dyDescent="0.25">
      <c r="U862" s="9"/>
    </row>
    <row r="869" spans="21:22" x14ac:dyDescent="0.25">
      <c r="V869" s="9"/>
    </row>
    <row r="871" spans="21:22" x14ac:dyDescent="0.25">
      <c r="U871" s="9"/>
      <c r="V871" s="9"/>
    </row>
    <row r="872" spans="21:22" x14ac:dyDescent="0.25">
      <c r="V872" s="9"/>
    </row>
    <row r="873" spans="21:22" x14ac:dyDescent="0.25">
      <c r="U873" s="9"/>
      <c r="V873" s="9"/>
    </row>
    <row r="874" spans="21:22" x14ac:dyDescent="0.25">
      <c r="U874" s="9"/>
      <c r="V874" s="9"/>
    </row>
    <row r="875" spans="21:22" x14ac:dyDescent="0.25">
      <c r="U875" s="9"/>
      <c r="V875" s="9"/>
    </row>
    <row r="876" spans="21:22" x14ac:dyDescent="0.25">
      <c r="U876" s="9"/>
      <c r="V876" s="9"/>
    </row>
    <row r="877" spans="21:22" x14ac:dyDescent="0.25">
      <c r="U877" s="9"/>
      <c r="V877" s="9"/>
    </row>
    <row r="878" spans="21:22" x14ac:dyDescent="0.25">
      <c r="U878" s="9"/>
      <c r="V878" s="9"/>
    </row>
    <row r="879" spans="21:22" x14ac:dyDescent="0.25">
      <c r="U879" s="9"/>
      <c r="V879" s="9"/>
    </row>
    <row r="880" spans="21:22" x14ac:dyDescent="0.25">
      <c r="U880" s="9"/>
      <c r="V880" s="9"/>
    </row>
    <row r="881" spans="21:22" x14ac:dyDescent="0.25">
      <c r="U881" s="9"/>
    </row>
    <row r="882" spans="21:22" x14ac:dyDescent="0.25">
      <c r="U882" s="9"/>
    </row>
    <row r="884" spans="21:22" x14ac:dyDescent="0.25">
      <c r="V884" s="9"/>
    </row>
    <row r="885" spans="21:22" x14ac:dyDescent="0.25">
      <c r="V885" s="9"/>
    </row>
    <row r="886" spans="21:22" x14ac:dyDescent="0.25">
      <c r="U886" s="9"/>
    </row>
    <row r="887" spans="21:22" x14ac:dyDescent="0.25">
      <c r="U887" s="9"/>
    </row>
    <row r="892" spans="21:22" x14ac:dyDescent="0.25">
      <c r="V892" s="9"/>
    </row>
    <row r="893" spans="21:22" x14ac:dyDescent="0.25">
      <c r="V893" s="9"/>
    </row>
    <row r="894" spans="21:22" x14ac:dyDescent="0.25">
      <c r="U894" s="9"/>
      <c r="V894" s="9"/>
    </row>
    <row r="895" spans="21:22" x14ac:dyDescent="0.25">
      <c r="U895" s="9"/>
      <c r="V895" s="9"/>
    </row>
    <row r="896" spans="21:22" x14ac:dyDescent="0.25">
      <c r="U896" s="9"/>
      <c r="V896" s="9"/>
    </row>
    <row r="897" spans="21:22" x14ac:dyDescent="0.25">
      <c r="U897" s="9"/>
      <c r="V897" s="9"/>
    </row>
    <row r="898" spans="21:22" x14ac:dyDescent="0.25">
      <c r="U898" s="9"/>
      <c r="V898" s="9"/>
    </row>
    <row r="899" spans="21:22" x14ac:dyDescent="0.25">
      <c r="U899" s="9"/>
      <c r="V899" s="9"/>
    </row>
    <row r="900" spans="21:22" x14ac:dyDescent="0.25">
      <c r="U900" s="9"/>
      <c r="V900" s="9"/>
    </row>
    <row r="901" spans="21:22" x14ac:dyDescent="0.25">
      <c r="U901" s="9"/>
      <c r="V901" s="9"/>
    </row>
    <row r="902" spans="21:22" x14ac:dyDescent="0.25">
      <c r="U902" s="9"/>
      <c r="V902" s="9"/>
    </row>
    <row r="903" spans="21:22" x14ac:dyDescent="0.25">
      <c r="U903" s="9"/>
      <c r="V903" s="9"/>
    </row>
    <row r="904" spans="21:22" x14ac:dyDescent="0.25">
      <c r="U904" s="9"/>
      <c r="V904" s="9"/>
    </row>
    <row r="905" spans="21:22" x14ac:dyDescent="0.25">
      <c r="U905" s="9"/>
      <c r="V905" s="9"/>
    </row>
    <row r="906" spans="21:22" x14ac:dyDescent="0.25">
      <c r="U906" s="9"/>
      <c r="V906" s="9"/>
    </row>
    <row r="907" spans="21:22" x14ac:dyDescent="0.25">
      <c r="U907" s="9"/>
      <c r="V907" s="9"/>
    </row>
    <row r="908" spans="21:22" x14ac:dyDescent="0.25">
      <c r="U908" s="9"/>
      <c r="V908" s="9"/>
    </row>
    <row r="909" spans="21:22" x14ac:dyDescent="0.25">
      <c r="U909" s="9"/>
      <c r="V909" s="9"/>
    </row>
    <row r="910" spans="21:22" x14ac:dyDescent="0.25">
      <c r="U910" s="9"/>
      <c r="V910" s="9"/>
    </row>
    <row r="911" spans="21:22" x14ac:dyDescent="0.25">
      <c r="U911" s="9"/>
      <c r="V911" s="9"/>
    </row>
    <row r="912" spans="21:22" x14ac:dyDescent="0.25">
      <c r="U912" s="9"/>
      <c r="V912" s="9"/>
    </row>
    <row r="913" spans="21:22" x14ac:dyDescent="0.25">
      <c r="U913" s="9"/>
      <c r="V913" s="9"/>
    </row>
    <row r="914" spans="21:22" x14ac:dyDescent="0.25">
      <c r="U914" s="9"/>
      <c r="V914" s="9"/>
    </row>
    <row r="915" spans="21:22" x14ac:dyDescent="0.25">
      <c r="U915" s="9"/>
      <c r="V915" s="9"/>
    </row>
    <row r="916" spans="21:22" x14ac:dyDescent="0.25">
      <c r="U916" s="9"/>
      <c r="V916" s="9"/>
    </row>
    <row r="917" spans="21:22" x14ac:dyDescent="0.25">
      <c r="U917" s="9"/>
      <c r="V917" s="9"/>
    </row>
    <row r="918" spans="21:22" x14ac:dyDescent="0.25">
      <c r="U918" s="9"/>
      <c r="V918" s="9"/>
    </row>
    <row r="919" spans="21:22" x14ac:dyDescent="0.25">
      <c r="U919" s="9"/>
      <c r="V919" s="9"/>
    </row>
    <row r="920" spans="21:22" x14ac:dyDescent="0.25">
      <c r="U920" s="9"/>
      <c r="V920" s="9"/>
    </row>
    <row r="921" spans="21:22" x14ac:dyDescent="0.25">
      <c r="U921" s="9"/>
      <c r="V921" s="9"/>
    </row>
    <row r="922" spans="21:22" x14ac:dyDescent="0.25">
      <c r="U922" s="9"/>
      <c r="V922" s="9"/>
    </row>
    <row r="923" spans="21:22" x14ac:dyDescent="0.25">
      <c r="U923" s="9"/>
      <c r="V923" s="9"/>
    </row>
    <row r="924" spans="21:22" x14ac:dyDescent="0.25">
      <c r="U924" s="9"/>
      <c r="V924" s="9"/>
    </row>
    <row r="925" spans="21:22" x14ac:dyDescent="0.25">
      <c r="U925" s="9"/>
      <c r="V925" s="9"/>
    </row>
    <row r="926" spans="21:22" x14ac:dyDescent="0.25">
      <c r="U926" s="9"/>
      <c r="V926" s="9"/>
    </row>
    <row r="927" spans="21:22" x14ac:dyDescent="0.25">
      <c r="U927" s="9"/>
      <c r="V927" s="9"/>
    </row>
    <row r="928" spans="21:22" x14ac:dyDescent="0.25">
      <c r="U928" s="9"/>
      <c r="V928" s="9"/>
    </row>
    <row r="929" spans="21:22" x14ac:dyDescent="0.25">
      <c r="U929" s="9"/>
      <c r="V929" s="9"/>
    </row>
    <row r="930" spans="21:22" x14ac:dyDescent="0.25">
      <c r="U930" s="9"/>
      <c r="V930" s="9"/>
    </row>
    <row r="931" spans="21:22" x14ac:dyDescent="0.25">
      <c r="U931" s="9"/>
      <c r="V931" s="9"/>
    </row>
    <row r="932" spans="21:22" x14ac:dyDescent="0.25">
      <c r="U932" s="9"/>
      <c r="V932" s="9"/>
    </row>
    <row r="933" spans="21:22" x14ac:dyDescent="0.25">
      <c r="U933" s="9"/>
      <c r="V933" s="9"/>
    </row>
    <row r="934" spans="21:22" x14ac:dyDescent="0.25">
      <c r="U934" s="9"/>
      <c r="V934" s="9"/>
    </row>
    <row r="935" spans="21:22" x14ac:dyDescent="0.25">
      <c r="U935" s="9"/>
      <c r="V935" s="9"/>
    </row>
    <row r="936" spans="21:22" x14ac:dyDescent="0.25">
      <c r="U936" s="9"/>
    </row>
    <row r="937" spans="21:22" x14ac:dyDescent="0.25">
      <c r="U937" s="9"/>
    </row>
    <row r="938" spans="21:22" x14ac:dyDescent="0.25">
      <c r="V938" s="9"/>
    </row>
    <row r="939" spans="21:22" x14ac:dyDescent="0.25">
      <c r="V939" s="9"/>
    </row>
    <row r="940" spans="21:22" x14ac:dyDescent="0.25">
      <c r="U940" s="9"/>
      <c r="V940" s="9"/>
    </row>
    <row r="941" spans="21:22" x14ac:dyDescent="0.25">
      <c r="U941" s="9"/>
    </row>
    <row r="942" spans="21:22" x14ac:dyDescent="0.25">
      <c r="U942" s="9"/>
    </row>
    <row r="943" spans="21:22" x14ac:dyDescent="0.25">
      <c r="V943" s="9"/>
    </row>
    <row r="944" spans="21:22" x14ac:dyDescent="0.25">
      <c r="V944" s="9"/>
    </row>
    <row r="945" spans="21:22" x14ac:dyDescent="0.25">
      <c r="U945" s="9"/>
      <c r="V945" s="9"/>
    </row>
    <row r="946" spans="21:22" x14ac:dyDescent="0.25">
      <c r="U946" s="9"/>
      <c r="V946" s="9"/>
    </row>
    <row r="947" spans="21:22" x14ac:dyDescent="0.25">
      <c r="U947" s="9"/>
      <c r="V947" s="9"/>
    </row>
    <row r="948" spans="21:22" x14ac:dyDescent="0.25">
      <c r="U948" s="9"/>
    </row>
    <row r="949" spans="21:22" x14ac:dyDescent="0.25">
      <c r="U949" s="9"/>
    </row>
    <row r="958" spans="21:22" x14ac:dyDescent="0.25">
      <c r="V958" s="9"/>
    </row>
    <row r="959" spans="21:22" x14ac:dyDescent="0.25">
      <c r="V959" s="9"/>
    </row>
    <row r="960" spans="21:22" x14ac:dyDescent="0.25">
      <c r="U960" s="9"/>
      <c r="V960" s="9"/>
    </row>
    <row r="961" spans="21:22" x14ac:dyDescent="0.25">
      <c r="U961" s="9"/>
      <c r="V961" s="9"/>
    </row>
    <row r="962" spans="21:22" x14ac:dyDescent="0.25">
      <c r="U962" s="9"/>
      <c r="V962" s="9"/>
    </row>
    <row r="963" spans="21:22" x14ac:dyDescent="0.25">
      <c r="U963" s="9"/>
      <c r="V963" s="9"/>
    </row>
    <row r="964" spans="21:22" x14ac:dyDescent="0.25">
      <c r="U964" s="9"/>
      <c r="V964" s="9"/>
    </row>
    <row r="965" spans="21:22" x14ac:dyDescent="0.25">
      <c r="U965" s="9"/>
      <c r="V965" s="9"/>
    </row>
    <row r="966" spans="21:22" x14ac:dyDescent="0.25">
      <c r="U966" s="9"/>
      <c r="V966" s="9"/>
    </row>
    <row r="967" spans="21:22" x14ac:dyDescent="0.25">
      <c r="U967" s="9"/>
      <c r="V967" s="9"/>
    </row>
    <row r="968" spans="21:22" x14ac:dyDescent="0.25">
      <c r="U968" s="9"/>
      <c r="V968" s="9"/>
    </row>
    <row r="969" spans="21:22" x14ac:dyDescent="0.25">
      <c r="U969" s="9"/>
      <c r="V969" s="9"/>
    </row>
    <row r="970" spans="21:22" x14ac:dyDescent="0.25">
      <c r="U970" s="9"/>
      <c r="V970" s="9"/>
    </row>
    <row r="971" spans="21:22" x14ac:dyDescent="0.25">
      <c r="U971" s="9"/>
      <c r="V971" s="9"/>
    </row>
    <row r="972" spans="21:22" x14ac:dyDescent="0.25">
      <c r="U972" s="9"/>
      <c r="V972" s="9"/>
    </row>
    <row r="973" spans="21:22" x14ac:dyDescent="0.25">
      <c r="U973" s="9"/>
      <c r="V973" s="9"/>
    </row>
    <row r="974" spans="21:22" x14ac:dyDescent="0.25">
      <c r="U974" s="9"/>
      <c r="V974" s="9"/>
    </row>
    <row r="975" spans="21:22" x14ac:dyDescent="0.25">
      <c r="U975" s="9"/>
      <c r="V975" s="9"/>
    </row>
    <row r="976" spans="21:22" x14ac:dyDescent="0.25">
      <c r="U976" s="9"/>
      <c r="V976" s="9"/>
    </row>
    <row r="977" spans="21:22" x14ac:dyDescent="0.25">
      <c r="U977" s="9"/>
      <c r="V977" s="9"/>
    </row>
    <row r="978" spans="21:22" x14ac:dyDescent="0.25">
      <c r="U978" s="9"/>
      <c r="V978" s="9"/>
    </row>
    <row r="979" spans="21:22" x14ac:dyDescent="0.25">
      <c r="U979" s="9"/>
      <c r="V979" s="9"/>
    </row>
    <row r="980" spans="21:22" x14ac:dyDescent="0.25">
      <c r="U980" s="9"/>
      <c r="V980" s="9"/>
    </row>
    <row r="981" spans="21:22" x14ac:dyDescent="0.25">
      <c r="U981" s="9"/>
      <c r="V981" s="9"/>
    </row>
    <row r="982" spans="21:22" x14ac:dyDescent="0.25">
      <c r="U982" s="9"/>
      <c r="V982" s="9"/>
    </row>
    <row r="983" spans="21:22" x14ac:dyDescent="0.25">
      <c r="U983" s="9"/>
      <c r="V983" s="9"/>
    </row>
    <row r="984" spans="21:22" x14ac:dyDescent="0.25">
      <c r="U984" s="9"/>
      <c r="V984" s="9"/>
    </row>
    <row r="985" spans="21:22" x14ac:dyDescent="0.25">
      <c r="U985" s="9"/>
      <c r="V985" s="9"/>
    </row>
    <row r="986" spans="21:22" x14ac:dyDescent="0.25">
      <c r="U986" s="9"/>
      <c r="V986" s="9"/>
    </row>
    <row r="987" spans="21:22" x14ac:dyDescent="0.25">
      <c r="U987" s="9"/>
      <c r="V987" s="9"/>
    </row>
    <row r="988" spans="21:22" x14ac:dyDescent="0.25">
      <c r="U988" s="9"/>
      <c r="V988" s="9"/>
    </row>
    <row r="989" spans="21:22" x14ac:dyDescent="0.25">
      <c r="U989" s="9"/>
      <c r="V989" s="9"/>
    </row>
    <row r="990" spans="21:22" x14ac:dyDescent="0.25">
      <c r="U990" s="9"/>
      <c r="V990" s="9"/>
    </row>
    <row r="991" spans="21:22" x14ac:dyDescent="0.25">
      <c r="U991" s="9"/>
      <c r="V991" s="9"/>
    </row>
    <row r="992" spans="21:22" x14ac:dyDescent="0.25">
      <c r="U992" s="9"/>
      <c r="V992" s="9"/>
    </row>
    <row r="993" spans="21:22" x14ac:dyDescent="0.25">
      <c r="U993" s="9"/>
      <c r="V993" s="9"/>
    </row>
    <row r="994" spans="21:22" x14ac:dyDescent="0.25">
      <c r="U994" s="9"/>
      <c r="V994" s="9"/>
    </row>
    <row r="995" spans="21:22" x14ac:dyDescent="0.25">
      <c r="U995" s="9"/>
      <c r="V995" s="9"/>
    </row>
    <row r="996" spans="21:22" x14ac:dyDescent="0.25">
      <c r="U996" s="9"/>
      <c r="V996" s="9"/>
    </row>
    <row r="997" spans="21:22" x14ac:dyDescent="0.25">
      <c r="U997" s="9"/>
    </row>
    <row r="998" spans="21:22" x14ac:dyDescent="0.25">
      <c r="U998" s="9"/>
    </row>
    <row r="1001" spans="21:22" x14ac:dyDescent="0.25">
      <c r="V1001" s="9"/>
    </row>
    <row r="1002" spans="21:22" x14ac:dyDescent="0.25">
      <c r="V1002" s="9"/>
    </row>
    <row r="1003" spans="21:22" x14ac:dyDescent="0.25">
      <c r="U1003" s="9"/>
      <c r="V1003" s="9"/>
    </row>
    <row r="1004" spans="21:22" x14ac:dyDescent="0.25">
      <c r="U1004" s="9"/>
      <c r="V1004" s="9"/>
    </row>
    <row r="1005" spans="21:22" x14ac:dyDescent="0.25">
      <c r="U1005" s="9"/>
      <c r="V1005" s="9"/>
    </row>
    <row r="1006" spans="21:22" x14ac:dyDescent="0.25">
      <c r="U1006" s="9"/>
      <c r="V1006" s="9"/>
    </row>
    <row r="1007" spans="21:22" x14ac:dyDescent="0.25">
      <c r="U1007" s="9"/>
      <c r="V1007" s="9"/>
    </row>
    <row r="1008" spans="21:22" x14ac:dyDescent="0.25">
      <c r="U1008" s="9"/>
      <c r="V1008" s="9"/>
    </row>
    <row r="1009" spans="21:22" x14ac:dyDescent="0.25">
      <c r="U1009" s="9"/>
      <c r="V1009" s="9"/>
    </row>
    <row r="1010" spans="21:22" x14ac:dyDescent="0.25">
      <c r="U1010" s="9"/>
      <c r="V1010" s="9"/>
    </row>
    <row r="1011" spans="21:22" x14ac:dyDescent="0.25">
      <c r="U1011" s="9"/>
      <c r="V1011" s="9"/>
    </row>
    <row r="1012" spans="21:22" x14ac:dyDescent="0.25">
      <c r="U1012" s="9"/>
      <c r="V1012" s="9"/>
    </row>
    <row r="1013" spans="21:22" x14ac:dyDescent="0.25">
      <c r="U1013" s="9"/>
      <c r="V1013" s="9"/>
    </row>
    <row r="1014" spans="21:22" x14ac:dyDescent="0.25">
      <c r="U1014" s="9"/>
      <c r="V1014" s="9"/>
    </row>
    <row r="1015" spans="21:22" x14ac:dyDescent="0.25">
      <c r="U1015" s="9"/>
      <c r="V1015" s="9"/>
    </row>
    <row r="1016" spans="21:22" x14ac:dyDescent="0.25">
      <c r="U1016" s="9"/>
      <c r="V1016" s="9"/>
    </row>
    <row r="1017" spans="21:22" x14ac:dyDescent="0.25">
      <c r="U1017" s="9"/>
      <c r="V1017" s="9"/>
    </row>
    <row r="1018" spans="21:22" x14ac:dyDescent="0.25">
      <c r="U1018" s="9"/>
      <c r="V1018" s="9"/>
    </row>
    <row r="1019" spans="21:22" x14ac:dyDescent="0.25">
      <c r="U1019" s="9"/>
      <c r="V1019" s="9"/>
    </row>
    <row r="1020" spans="21:22" x14ac:dyDescent="0.25">
      <c r="U1020" s="9"/>
      <c r="V1020" s="9"/>
    </row>
    <row r="1021" spans="21:22" x14ac:dyDescent="0.25">
      <c r="U1021" s="9"/>
      <c r="V1021" s="9"/>
    </row>
    <row r="1022" spans="21:22" x14ac:dyDescent="0.25">
      <c r="U1022" s="9"/>
      <c r="V1022" s="9"/>
    </row>
    <row r="1023" spans="21:22" x14ac:dyDescent="0.25">
      <c r="U1023" s="9"/>
      <c r="V1023" s="9"/>
    </row>
    <row r="1024" spans="21:22" x14ac:dyDescent="0.25">
      <c r="U1024" s="9"/>
      <c r="V1024" s="9"/>
    </row>
    <row r="1025" spans="21:21" x14ac:dyDescent="0.25">
      <c r="U1025" s="9"/>
    </row>
    <row r="1026" spans="21:21" x14ac:dyDescent="0.25">
      <c r="U1026" s="9"/>
    </row>
    <row r="1052" spans="21:22" x14ac:dyDescent="0.25">
      <c r="V1052" s="9"/>
    </row>
    <row r="1053" spans="21:22" x14ac:dyDescent="0.25">
      <c r="V1053" s="9"/>
    </row>
    <row r="1054" spans="21:22" x14ac:dyDescent="0.25">
      <c r="U1054" s="9"/>
      <c r="V1054" s="9"/>
    </row>
    <row r="1055" spans="21:22" x14ac:dyDescent="0.25">
      <c r="U1055" s="9"/>
    </row>
    <row r="1056" spans="21:22" x14ac:dyDescent="0.25">
      <c r="U1056" s="9"/>
      <c r="V1056" s="9"/>
    </row>
    <row r="1058" spans="21:22" x14ac:dyDescent="0.25">
      <c r="U1058" s="9"/>
      <c r="V1058" s="9"/>
    </row>
    <row r="1059" spans="21:22" x14ac:dyDescent="0.25">
      <c r="V1059" s="9"/>
    </row>
    <row r="1060" spans="21:22" x14ac:dyDescent="0.25">
      <c r="U1060" s="9"/>
      <c r="V1060" s="9"/>
    </row>
    <row r="1061" spans="21:22" x14ac:dyDescent="0.25">
      <c r="U1061" s="9"/>
    </row>
    <row r="1062" spans="21:22" x14ac:dyDescent="0.25">
      <c r="U1062" s="9"/>
    </row>
    <row r="1065" spans="21:22" x14ac:dyDescent="0.25">
      <c r="V1065" s="9"/>
    </row>
    <row r="1066" spans="21:22" x14ac:dyDescent="0.25">
      <c r="V1066" s="9"/>
    </row>
    <row r="1067" spans="21:22" x14ac:dyDescent="0.25">
      <c r="U1067" s="9"/>
    </row>
    <row r="1068" spans="21:22" x14ac:dyDescent="0.25">
      <c r="U1068" s="9"/>
      <c r="V1068" s="9"/>
    </row>
    <row r="1070" spans="21:22" x14ac:dyDescent="0.25">
      <c r="U1070" s="9"/>
    </row>
    <row r="1071" spans="21:22" x14ac:dyDescent="0.25">
      <c r="V1071" s="9"/>
    </row>
    <row r="1073" spans="21:22" x14ac:dyDescent="0.25">
      <c r="U1073" s="9"/>
      <c r="V1073" s="9"/>
    </row>
    <row r="1075" spans="21:22" x14ac:dyDescent="0.25">
      <c r="U1075" s="9"/>
    </row>
    <row r="1079" spans="21:22" x14ac:dyDescent="0.25">
      <c r="V1079" s="9"/>
    </row>
    <row r="1080" spans="21:22" x14ac:dyDescent="0.25">
      <c r="V1080" s="9"/>
    </row>
    <row r="1081" spans="21:22" x14ac:dyDescent="0.25">
      <c r="U1081" s="9"/>
      <c r="V1081" s="9"/>
    </row>
    <row r="1082" spans="21:22" x14ac:dyDescent="0.25">
      <c r="U1082" s="9"/>
      <c r="V1082" s="9"/>
    </row>
    <row r="1083" spans="21:22" x14ac:dyDescent="0.25">
      <c r="U1083" s="9"/>
      <c r="V1083" s="9"/>
    </row>
    <row r="1084" spans="21:22" x14ac:dyDescent="0.25">
      <c r="U1084" s="9"/>
      <c r="V1084" s="9"/>
    </row>
    <row r="1085" spans="21:22" x14ac:dyDescent="0.25">
      <c r="U1085" s="9"/>
      <c r="V1085" s="9"/>
    </row>
    <row r="1086" spans="21:22" x14ac:dyDescent="0.25">
      <c r="U1086" s="9"/>
      <c r="V1086" s="9"/>
    </row>
    <row r="1087" spans="21:22" x14ac:dyDescent="0.25">
      <c r="U1087" s="9"/>
      <c r="V1087" s="9"/>
    </row>
    <row r="1088" spans="21:22" x14ac:dyDescent="0.25">
      <c r="U1088" s="9"/>
      <c r="V1088" s="9"/>
    </row>
    <row r="1089" spans="21:22" x14ac:dyDescent="0.25">
      <c r="U1089" s="9"/>
      <c r="V1089" s="9"/>
    </row>
    <row r="1090" spans="21:22" x14ac:dyDescent="0.25">
      <c r="U1090" s="9"/>
      <c r="V1090" s="9"/>
    </row>
    <row r="1091" spans="21:22" x14ac:dyDescent="0.25">
      <c r="U1091" s="9"/>
      <c r="V1091" s="9"/>
    </row>
    <row r="1092" spans="21:22" x14ac:dyDescent="0.25">
      <c r="U1092" s="9"/>
      <c r="V1092" s="9"/>
    </row>
    <row r="1093" spans="21:22" x14ac:dyDescent="0.25">
      <c r="U1093" s="9"/>
      <c r="V1093" s="9"/>
    </row>
    <row r="1094" spans="21:22" x14ac:dyDescent="0.25">
      <c r="U1094" s="9"/>
      <c r="V1094" s="9"/>
    </row>
    <row r="1095" spans="21:22" x14ac:dyDescent="0.25">
      <c r="U1095" s="9"/>
      <c r="V1095" s="9"/>
    </row>
    <row r="1096" spans="21:22" x14ac:dyDescent="0.25">
      <c r="U1096" s="9"/>
      <c r="V1096" s="9"/>
    </row>
    <row r="1097" spans="21:22" x14ac:dyDescent="0.25">
      <c r="U1097" s="9"/>
      <c r="V1097" s="9"/>
    </row>
    <row r="1098" spans="21:22" x14ac:dyDescent="0.25">
      <c r="U1098" s="9"/>
      <c r="V1098" s="9"/>
    </row>
    <row r="1099" spans="21:22" x14ac:dyDescent="0.25">
      <c r="U1099" s="9"/>
      <c r="V1099" s="9"/>
    </row>
    <row r="1100" spans="21:22" x14ac:dyDescent="0.25">
      <c r="U1100" s="9"/>
      <c r="V1100" s="9"/>
    </row>
    <row r="1101" spans="21:22" x14ac:dyDescent="0.25">
      <c r="U1101" s="9"/>
      <c r="V1101" s="9"/>
    </row>
    <row r="1102" spans="21:22" x14ac:dyDescent="0.25">
      <c r="U1102" s="9"/>
      <c r="V1102" s="9"/>
    </row>
    <row r="1103" spans="21:22" x14ac:dyDescent="0.25">
      <c r="U1103" s="9"/>
      <c r="V1103" s="9"/>
    </row>
    <row r="1104" spans="21:22" x14ac:dyDescent="0.25">
      <c r="U1104" s="9"/>
      <c r="V1104" s="9"/>
    </row>
    <row r="1105" spans="21:22" x14ac:dyDescent="0.25">
      <c r="U1105" s="9"/>
      <c r="V1105" s="9"/>
    </row>
    <row r="1106" spans="21:22" x14ac:dyDescent="0.25">
      <c r="U1106" s="9"/>
      <c r="V1106" s="9"/>
    </row>
    <row r="1107" spans="21:22" x14ac:dyDescent="0.25">
      <c r="U1107" s="9"/>
      <c r="V1107" s="9"/>
    </row>
    <row r="1108" spans="21:22" x14ac:dyDescent="0.25">
      <c r="U1108" s="9"/>
      <c r="V1108" s="9"/>
    </row>
    <row r="1109" spans="21:22" x14ac:dyDescent="0.25">
      <c r="U1109" s="9"/>
      <c r="V1109" s="9"/>
    </row>
    <row r="1110" spans="21:22" x14ac:dyDescent="0.25">
      <c r="U1110" s="9"/>
      <c r="V1110" s="9"/>
    </row>
    <row r="1111" spans="21:22" x14ac:dyDescent="0.25">
      <c r="U1111" s="9"/>
      <c r="V1111" s="9"/>
    </row>
    <row r="1112" spans="21:22" x14ac:dyDescent="0.25">
      <c r="U1112" s="9"/>
      <c r="V1112" s="9"/>
    </row>
    <row r="1113" spans="21:22" x14ac:dyDescent="0.25">
      <c r="U1113" s="9"/>
      <c r="V1113" s="9"/>
    </row>
    <row r="1114" spans="21:22" x14ac:dyDescent="0.25">
      <c r="U1114" s="9"/>
      <c r="V1114" s="9"/>
    </row>
    <row r="1115" spans="21:22" x14ac:dyDescent="0.25">
      <c r="U1115" s="9"/>
      <c r="V1115" s="9"/>
    </row>
    <row r="1116" spans="21:22" x14ac:dyDescent="0.25">
      <c r="U1116" s="9"/>
      <c r="V1116" s="9"/>
    </row>
    <row r="1117" spans="21:22" x14ac:dyDescent="0.25">
      <c r="U1117" s="9"/>
      <c r="V1117" s="9"/>
    </row>
    <row r="1118" spans="21:22" x14ac:dyDescent="0.25">
      <c r="U1118" s="9"/>
      <c r="V1118" s="9"/>
    </row>
    <row r="1119" spans="21:22" x14ac:dyDescent="0.25">
      <c r="U1119" s="9"/>
    </row>
    <row r="1120" spans="21:22" x14ac:dyDescent="0.25">
      <c r="U1120" s="9"/>
    </row>
    <row r="1122" spans="21:22" x14ac:dyDescent="0.25">
      <c r="V1122" s="9"/>
    </row>
    <row r="1123" spans="21:22" x14ac:dyDescent="0.25">
      <c r="V1123" s="9"/>
    </row>
    <row r="1124" spans="21:22" x14ac:dyDescent="0.25">
      <c r="U1124" s="9"/>
      <c r="V1124" s="9"/>
    </row>
    <row r="1125" spans="21:22" x14ac:dyDescent="0.25">
      <c r="U1125" s="9"/>
      <c r="V1125" s="9"/>
    </row>
    <row r="1126" spans="21:22" x14ac:dyDescent="0.25">
      <c r="U1126" s="9"/>
      <c r="V1126" s="9"/>
    </row>
    <row r="1127" spans="21:22" x14ac:dyDescent="0.25">
      <c r="U1127" s="9"/>
      <c r="V1127" s="9"/>
    </row>
    <row r="1128" spans="21:22" x14ac:dyDescent="0.25">
      <c r="U1128" s="9"/>
      <c r="V1128" s="9"/>
    </row>
    <row r="1129" spans="21:22" x14ac:dyDescent="0.25">
      <c r="U1129" s="9"/>
      <c r="V1129" s="9"/>
    </row>
    <row r="1130" spans="21:22" x14ac:dyDescent="0.25">
      <c r="U1130" s="9"/>
      <c r="V1130" s="9"/>
    </row>
    <row r="1131" spans="21:22" x14ac:dyDescent="0.25">
      <c r="U1131" s="9"/>
      <c r="V1131" s="9"/>
    </row>
    <row r="1132" spans="21:22" x14ac:dyDescent="0.25">
      <c r="U1132" s="9"/>
      <c r="V1132" s="9"/>
    </row>
    <row r="1133" spans="21:22" x14ac:dyDescent="0.25">
      <c r="U1133" s="9"/>
      <c r="V1133" s="9"/>
    </row>
    <row r="1134" spans="21:22" x14ac:dyDescent="0.25">
      <c r="U1134" s="9"/>
      <c r="V1134" s="9"/>
    </row>
    <row r="1135" spans="21:22" x14ac:dyDescent="0.25">
      <c r="U1135" s="9"/>
      <c r="V1135" s="9"/>
    </row>
    <row r="1136" spans="21:22" x14ac:dyDescent="0.25">
      <c r="U1136" s="9"/>
      <c r="V1136" s="9"/>
    </row>
    <row r="1137" spans="21:22" x14ac:dyDescent="0.25">
      <c r="U1137" s="9"/>
      <c r="V1137" s="9"/>
    </row>
    <row r="1138" spans="21:22" x14ac:dyDescent="0.25">
      <c r="U1138" s="9"/>
      <c r="V1138" s="9"/>
    </row>
    <row r="1139" spans="21:22" x14ac:dyDescent="0.25">
      <c r="U1139" s="9"/>
      <c r="V1139" s="9"/>
    </row>
    <row r="1140" spans="21:22" x14ac:dyDescent="0.25">
      <c r="U1140" s="9"/>
      <c r="V1140" s="9"/>
    </row>
    <row r="1141" spans="21:22" x14ac:dyDescent="0.25">
      <c r="U1141" s="9"/>
      <c r="V1141" s="9"/>
    </row>
    <row r="1142" spans="21:22" x14ac:dyDescent="0.25">
      <c r="U1142" s="9"/>
      <c r="V1142" s="9"/>
    </row>
    <row r="1143" spans="21:22" x14ac:dyDescent="0.25">
      <c r="U1143" s="9"/>
      <c r="V1143" s="9"/>
    </row>
    <row r="1144" spans="21:22" x14ac:dyDescent="0.25">
      <c r="U1144" s="9"/>
      <c r="V1144" s="9"/>
    </row>
    <row r="1145" spans="21:22" x14ac:dyDescent="0.25">
      <c r="U1145" s="9"/>
      <c r="V1145" s="9"/>
    </row>
    <row r="1146" spans="21:22" x14ac:dyDescent="0.25">
      <c r="U1146" s="9"/>
      <c r="V1146" s="9"/>
    </row>
    <row r="1147" spans="21:22" x14ac:dyDescent="0.25">
      <c r="U1147" s="9"/>
      <c r="V1147" s="9"/>
    </row>
    <row r="1148" spans="21:22" x14ac:dyDescent="0.25">
      <c r="U1148" s="9"/>
      <c r="V1148" s="9"/>
    </row>
    <row r="1149" spans="21:22" x14ac:dyDescent="0.25">
      <c r="U1149" s="9"/>
      <c r="V1149" s="9"/>
    </row>
    <row r="1150" spans="21:22" x14ac:dyDescent="0.25">
      <c r="U1150" s="9"/>
      <c r="V1150" s="9"/>
    </row>
    <row r="1151" spans="21:22" x14ac:dyDescent="0.25">
      <c r="U1151" s="9"/>
      <c r="V1151" s="9"/>
    </row>
    <row r="1152" spans="21:22" x14ac:dyDescent="0.25">
      <c r="U1152" s="9"/>
      <c r="V1152" s="9"/>
    </row>
    <row r="1153" spans="21:22" x14ac:dyDescent="0.25">
      <c r="U1153" s="9"/>
      <c r="V1153" s="9"/>
    </row>
    <row r="1154" spans="21:22" x14ac:dyDescent="0.25">
      <c r="U1154" s="9"/>
      <c r="V1154" s="9"/>
    </row>
    <row r="1155" spans="21:22" x14ac:dyDescent="0.25">
      <c r="U1155" s="9"/>
      <c r="V1155" s="9"/>
    </row>
    <row r="1156" spans="21:22" x14ac:dyDescent="0.25">
      <c r="U1156" s="9"/>
      <c r="V1156" s="9"/>
    </row>
    <row r="1157" spans="21:22" x14ac:dyDescent="0.25">
      <c r="U1157" s="9"/>
      <c r="V1157" s="9"/>
    </row>
    <row r="1158" spans="21:22" x14ac:dyDescent="0.25">
      <c r="U1158" s="9"/>
      <c r="V1158" s="9"/>
    </row>
    <row r="1159" spans="21:22" x14ac:dyDescent="0.25">
      <c r="U1159" s="9"/>
      <c r="V1159" s="9"/>
    </row>
    <row r="1160" spans="21:22" x14ac:dyDescent="0.25">
      <c r="U1160" s="9"/>
      <c r="V1160" s="9"/>
    </row>
    <row r="1161" spans="21:22" x14ac:dyDescent="0.25">
      <c r="U1161" s="9"/>
      <c r="V1161" s="9"/>
    </row>
    <row r="1162" spans="21:22" x14ac:dyDescent="0.25">
      <c r="U1162" s="9"/>
      <c r="V1162" s="9"/>
    </row>
    <row r="1163" spans="21:22" x14ac:dyDescent="0.25">
      <c r="U1163" s="9"/>
      <c r="V1163" s="9"/>
    </row>
    <row r="1164" spans="21:22" x14ac:dyDescent="0.25">
      <c r="U1164" s="9"/>
      <c r="V1164" s="9"/>
    </row>
    <row r="1165" spans="21:22" x14ac:dyDescent="0.25">
      <c r="U1165" s="9"/>
      <c r="V1165" s="9"/>
    </row>
    <row r="1166" spans="21:22" x14ac:dyDescent="0.25">
      <c r="U1166" s="9"/>
    </row>
    <row r="1167" spans="21:22" x14ac:dyDescent="0.25">
      <c r="U1167" s="9"/>
    </row>
    <row r="1168" spans="21:22" x14ac:dyDescent="0.25">
      <c r="V1168" s="9"/>
    </row>
    <row r="1169" spans="21:22" x14ac:dyDescent="0.25">
      <c r="V1169" s="9"/>
    </row>
    <row r="1170" spans="21:22" x14ac:dyDescent="0.25">
      <c r="U1170" s="9"/>
      <c r="V1170" s="9"/>
    </row>
    <row r="1171" spans="21:22" x14ac:dyDescent="0.25">
      <c r="U1171" s="9"/>
      <c r="V1171" s="9"/>
    </row>
    <row r="1172" spans="21:22" x14ac:dyDescent="0.25">
      <c r="U1172" s="9"/>
      <c r="V1172" s="9"/>
    </row>
    <row r="1173" spans="21:22" x14ac:dyDescent="0.25">
      <c r="U1173" s="9"/>
      <c r="V1173" s="9"/>
    </row>
    <row r="1174" spans="21:22" x14ac:dyDescent="0.25">
      <c r="U1174" s="9"/>
      <c r="V1174" s="9"/>
    </row>
    <row r="1175" spans="21:22" x14ac:dyDescent="0.25">
      <c r="U1175" s="9"/>
      <c r="V1175" s="9"/>
    </row>
    <row r="1176" spans="21:22" x14ac:dyDescent="0.25">
      <c r="U1176" s="9"/>
      <c r="V1176" s="9"/>
    </row>
    <row r="1177" spans="21:22" x14ac:dyDescent="0.25">
      <c r="U1177" s="9"/>
      <c r="V1177" s="9"/>
    </row>
    <row r="1178" spans="21:22" x14ac:dyDescent="0.25">
      <c r="U1178" s="9"/>
      <c r="V1178" s="9"/>
    </row>
    <row r="1179" spans="21:22" x14ac:dyDescent="0.25">
      <c r="U1179" s="9"/>
      <c r="V1179" s="9"/>
    </row>
    <row r="1180" spans="21:22" x14ac:dyDescent="0.25">
      <c r="U1180" s="9"/>
      <c r="V1180" s="9"/>
    </row>
    <row r="1181" spans="21:22" x14ac:dyDescent="0.25">
      <c r="U1181" s="9"/>
      <c r="V1181" s="9"/>
    </row>
    <row r="1182" spans="21:22" x14ac:dyDescent="0.25">
      <c r="U1182" s="9"/>
    </row>
    <row r="1183" spans="21:22" x14ac:dyDescent="0.25">
      <c r="U1183" s="9"/>
    </row>
    <row r="1193" spans="21:22" x14ac:dyDescent="0.25">
      <c r="V1193" s="10"/>
    </row>
    <row r="1194" spans="21:22" x14ac:dyDescent="0.25">
      <c r="V1194" s="9"/>
    </row>
    <row r="1195" spans="21:22" x14ac:dyDescent="0.25">
      <c r="U1195" s="10"/>
      <c r="V1195" s="9"/>
    </row>
    <row r="1196" spans="21:22" x14ac:dyDescent="0.25">
      <c r="U1196" s="9"/>
      <c r="V1196" s="9"/>
    </row>
    <row r="1197" spans="21:22" x14ac:dyDescent="0.25">
      <c r="U1197" s="9"/>
      <c r="V1197" s="9"/>
    </row>
    <row r="1198" spans="21:22" x14ac:dyDescent="0.25">
      <c r="U1198" s="9"/>
      <c r="V1198" s="9"/>
    </row>
    <row r="1199" spans="21:22" x14ac:dyDescent="0.25">
      <c r="U1199" s="9"/>
      <c r="V1199" s="9"/>
    </row>
    <row r="1200" spans="21:22" x14ac:dyDescent="0.25">
      <c r="U1200" s="9"/>
      <c r="V1200" s="9"/>
    </row>
    <row r="1201" spans="21:22" x14ac:dyDescent="0.25">
      <c r="U1201" s="9"/>
      <c r="V1201" s="9"/>
    </row>
    <row r="1202" spans="21:22" x14ac:dyDescent="0.25">
      <c r="U1202" s="9"/>
      <c r="V1202" s="9"/>
    </row>
    <row r="1203" spans="21:22" x14ac:dyDescent="0.25">
      <c r="U1203" s="9"/>
      <c r="V1203" s="9"/>
    </row>
    <row r="1204" spans="21:22" x14ac:dyDescent="0.25">
      <c r="U1204" s="9"/>
      <c r="V1204" s="9"/>
    </row>
    <row r="1205" spans="21:22" x14ac:dyDescent="0.25">
      <c r="U1205" s="9"/>
      <c r="V1205" s="9"/>
    </row>
    <row r="1206" spans="21:22" x14ac:dyDescent="0.25">
      <c r="U1206" s="9"/>
      <c r="V1206" s="9"/>
    </row>
    <row r="1207" spans="21:22" x14ac:dyDescent="0.25">
      <c r="U1207" s="9"/>
      <c r="V1207" s="9"/>
    </row>
    <row r="1208" spans="21:22" x14ac:dyDescent="0.25">
      <c r="U1208" s="9"/>
      <c r="V1208" s="9"/>
    </row>
    <row r="1209" spans="21:22" x14ac:dyDescent="0.25">
      <c r="U1209" s="9"/>
      <c r="V1209" s="9"/>
    </row>
    <row r="1210" spans="21:22" x14ac:dyDescent="0.25">
      <c r="U1210" s="9"/>
      <c r="V1210" s="9"/>
    </row>
    <row r="1211" spans="21:22" x14ac:dyDescent="0.25">
      <c r="U1211" s="9"/>
      <c r="V1211" s="9"/>
    </row>
    <row r="1212" spans="21:22" x14ac:dyDescent="0.25">
      <c r="U1212" s="9"/>
      <c r="V1212" s="9"/>
    </row>
    <row r="1213" spans="21:22" x14ac:dyDescent="0.25">
      <c r="U1213" s="9"/>
      <c r="V1213" s="9"/>
    </row>
    <row r="1214" spans="21:22" x14ac:dyDescent="0.25">
      <c r="U1214" s="9"/>
      <c r="V1214" s="9"/>
    </row>
    <row r="1215" spans="21:22" x14ac:dyDescent="0.25">
      <c r="U1215" s="9"/>
      <c r="V1215" s="9"/>
    </row>
    <row r="1216" spans="21:22" x14ac:dyDescent="0.25">
      <c r="U1216" s="9"/>
      <c r="V1216" s="9"/>
    </row>
    <row r="1217" spans="21:22" x14ac:dyDescent="0.25">
      <c r="U1217" s="9"/>
      <c r="V1217" s="9"/>
    </row>
    <row r="1218" spans="21:22" x14ac:dyDescent="0.25">
      <c r="U1218" s="9"/>
      <c r="V1218" s="9"/>
    </row>
    <row r="1219" spans="21:22" x14ac:dyDescent="0.25">
      <c r="U1219" s="9"/>
      <c r="V1219" s="9"/>
    </row>
    <row r="1220" spans="21:22" x14ac:dyDescent="0.25">
      <c r="U1220" s="9"/>
    </row>
    <row r="1221" spans="21:22" x14ac:dyDescent="0.25">
      <c r="U1221" s="9"/>
    </row>
    <row r="1222" spans="21:22" x14ac:dyDescent="0.25">
      <c r="V1222" s="9"/>
    </row>
    <row r="1223" spans="21:22" x14ac:dyDescent="0.25">
      <c r="V1223" s="9"/>
    </row>
    <row r="1224" spans="21:22" x14ac:dyDescent="0.25">
      <c r="U1224" s="9"/>
      <c r="V1224" s="9"/>
    </row>
    <row r="1225" spans="21:22" x14ac:dyDescent="0.25">
      <c r="U1225" s="9"/>
      <c r="V1225" s="9"/>
    </row>
    <row r="1226" spans="21:22" x14ac:dyDescent="0.25">
      <c r="U1226" s="9"/>
    </row>
    <row r="1227" spans="21:22" x14ac:dyDescent="0.25">
      <c r="U1227" s="9"/>
      <c r="V1227" s="9"/>
    </row>
    <row r="1228" spans="21:22" x14ac:dyDescent="0.25">
      <c r="V1228" s="9"/>
    </row>
    <row r="1229" spans="21:22" x14ac:dyDescent="0.25">
      <c r="U1229" s="9"/>
      <c r="V1229" s="9"/>
    </row>
    <row r="1230" spans="21:22" x14ac:dyDescent="0.25">
      <c r="U1230" s="9"/>
      <c r="V1230" s="9"/>
    </row>
    <row r="1231" spans="21:22" x14ac:dyDescent="0.25">
      <c r="U1231" s="9"/>
      <c r="V1231" s="9"/>
    </row>
    <row r="1232" spans="21:22" x14ac:dyDescent="0.25">
      <c r="U1232" s="9"/>
      <c r="V1232" s="9"/>
    </row>
    <row r="1233" spans="21:22" x14ac:dyDescent="0.25">
      <c r="U1233" s="9"/>
      <c r="V1233" s="9"/>
    </row>
    <row r="1234" spans="21:22" x14ac:dyDescent="0.25">
      <c r="U1234" s="9"/>
      <c r="V1234" s="9"/>
    </row>
    <row r="1235" spans="21:22" x14ac:dyDescent="0.25">
      <c r="U1235" s="9"/>
      <c r="V1235" s="9"/>
    </row>
    <row r="1236" spans="21:22" x14ac:dyDescent="0.25">
      <c r="U1236" s="9"/>
      <c r="V1236" s="9"/>
    </row>
    <row r="1237" spans="21:22" x14ac:dyDescent="0.25">
      <c r="U1237" s="9"/>
      <c r="V1237" s="9"/>
    </row>
    <row r="1238" spans="21:22" x14ac:dyDescent="0.25">
      <c r="U1238" s="9"/>
      <c r="V1238" s="9"/>
    </row>
    <row r="1239" spans="21:22" x14ac:dyDescent="0.25">
      <c r="U1239" s="9"/>
      <c r="V1239" s="9"/>
    </row>
    <row r="1240" spans="21:22" x14ac:dyDescent="0.25">
      <c r="U1240" s="9"/>
      <c r="V1240" s="9"/>
    </row>
    <row r="1241" spans="21:22" x14ac:dyDescent="0.25">
      <c r="U1241" s="9"/>
      <c r="V1241" s="9"/>
    </row>
    <row r="1242" spans="21:22" x14ac:dyDescent="0.25">
      <c r="U1242" s="9"/>
      <c r="V1242" s="9"/>
    </row>
    <row r="1243" spans="21:22" x14ac:dyDescent="0.25">
      <c r="U1243" s="9"/>
      <c r="V1243" s="9"/>
    </row>
    <row r="1244" spans="21:22" x14ac:dyDescent="0.25">
      <c r="U1244" s="9"/>
      <c r="V1244" s="9"/>
    </row>
    <row r="1245" spans="21:22" x14ac:dyDescent="0.25">
      <c r="U1245" s="9"/>
      <c r="V1245" s="9"/>
    </row>
    <row r="1246" spans="21:22" x14ac:dyDescent="0.25">
      <c r="U1246" s="9"/>
      <c r="V1246" s="9"/>
    </row>
    <row r="1247" spans="21:22" x14ac:dyDescent="0.25">
      <c r="U1247" s="9"/>
      <c r="V1247" s="9"/>
    </row>
    <row r="1248" spans="21:22" x14ac:dyDescent="0.25">
      <c r="U1248" s="9"/>
      <c r="V1248" s="9"/>
    </row>
    <row r="1249" spans="21:22" x14ac:dyDescent="0.25">
      <c r="U1249" s="9"/>
      <c r="V1249" s="9"/>
    </row>
    <row r="1250" spans="21:22" x14ac:dyDescent="0.25">
      <c r="U1250" s="9"/>
      <c r="V1250" s="9"/>
    </row>
    <row r="1251" spans="21:22" x14ac:dyDescent="0.25">
      <c r="U1251" s="9"/>
      <c r="V1251" s="9"/>
    </row>
    <row r="1252" spans="21:22" x14ac:dyDescent="0.25">
      <c r="U1252" s="9"/>
      <c r="V1252" s="9"/>
    </row>
    <row r="1253" spans="21:22" x14ac:dyDescent="0.25">
      <c r="U1253" s="9"/>
      <c r="V1253" s="9"/>
    </row>
    <row r="1254" spans="21:22" x14ac:dyDescent="0.25">
      <c r="U1254" s="9"/>
      <c r="V1254" s="9"/>
    </row>
    <row r="1255" spans="21:22" x14ac:dyDescent="0.25">
      <c r="U1255" s="9"/>
      <c r="V1255" s="9"/>
    </row>
    <row r="1256" spans="21:22" x14ac:dyDescent="0.25">
      <c r="U1256" s="9"/>
      <c r="V1256" s="9"/>
    </row>
    <row r="1257" spans="21:22" x14ac:dyDescent="0.25">
      <c r="U1257" s="9"/>
    </row>
    <row r="1258" spans="21:22" x14ac:dyDescent="0.25">
      <c r="U1258" s="9"/>
    </row>
    <row r="1264" spans="21:22" x14ac:dyDescent="0.25">
      <c r="V1264" s="10"/>
    </row>
    <row r="1265" spans="21:22" x14ac:dyDescent="0.25">
      <c r="V1265" s="9"/>
    </row>
    <row r="1266" spans="21:22" x14ac:dyDescent="0.25">
      <c r="U1266" s="10"/>
      <c r="V1266" s="9"/>
    </row>
    <row r="1267" spans="21:22" x14ac:dyDescent="0.25">
      <c r="U1267" s="9"/>
      <c r="V1267" s="9"/>
    </row>
    <row r="1268" spans="21:22" x14ac:dyDescent="0.25">
      <c r="U1268" s="9"/>
      <c r="V1268" s="9"/>
    </row>
    <row r="1269" spans="21:22" x14ac:dyDescent="0.25">
      <c r="U1269" s="9"/>
      <c r="V1269" s="9"/>
    </row>
    <row r="1270" spans="21:22" x14ac:dyDescent="0.25">
      <c r="U1270" s="9"/>
      <c r="V1270" s="9"/>
    </row>
    <row r="1271" spans="21:22" x14ac:dyDescent="0.25">
      <c r="U1271" s="9"/>
      <c r="V1271" s="9"/>
    </row>
    <row r="1272" spans="21:22" x14ac:dyDescent="0.25">
      <c r="U1272" s="9"/>
      <c r="V1272" s="9"/>
    </row>
    <row r="1273" spans="21:22" x14ac:dyDescent="0.25">
      <c r="U1273" s="9"/>
      <c r="V1273" s="9"/>
    </row>
    <row r="1274" spans="21:22" x14ac:dyDescent="0.25">
      <c r="U1274" s="9"/>
      <c r="V1274" s="9"/>
    </row>
    <row r="1275" spans="21:22" x14ac:dyDescent="0.25">
      <c r="U1275" s="9"/>
      <c r="V1275" s="9"/>
    </row>
    <row r="1277" spans="21:22" x14ac:dyDescent="0.25">
      <c r="U1277" s="9"/>
    </row>
    <row r="1287" spans="21:22" x14ac:dyDescent="0.25">
      <c r="V1287" s="9"/>
    </row>
    <row r="1289" spans="21:22" x14ac:dyDescent="0.25">
      <c r="U1289" s="9"/>
    </row>
    <row r="1291" spans="21:22" x14ac:dyDescent="0.25">
      <c r="V1291" s="9"/>
    </row>
    <row r="1292" spans="21:22" x14ac:dyDescent="0.25">
      <c r="V1292" s="9"/>
    </row>
    <row r="1293" spans="21:22" x14ac:dyDescent="0.25">
      <c r="U1293" s="9"/>
      <c r="V1293" s="9"/>
    </row>
    <row r="1294" spans="21:22" x14ac:dyDescent="0.25">
      <c r="U1294" s="9"/>
      <c r="V1294" s="9"/>
    </row>
    <row r="1295" spans="21:22" x14ac:dyDescent="0.25">
      <c r="U1295" s="9"/>
      <c r="V1295" s="9"/>
    </row>
    <row r="1296" spans="21:22" x14ac:dyDescent="0.25">
      <c r="U1296" s="9"/>
      <c r="V1296" s="9"/>
    </row>
    <row r="1297" spans="21:22" x14ac:dyDescent="0.25">
      <c r="U1297" s="9"/>
      <c r="V1297" s="9"/>
    </row>
    <row r="1298" spans="21:22" x14ac:dyDescent="0.25">
      <c r="U1298" s="9"/>
      <c r="V1298" s="9"/>
    </row>
    <row r="1299" spans="21:22" x14ac:dyDescent="0.25">
      <c r="U1299" s="9"/>
      <c r="V1299" s="9"/>
    </row>
    <row r="1300" spans="21:22" x14ac:dyDescent="0.25">
      <c r="U1300" s="9"/>
      <c r="V1300" s="9"/>
    </row>
    <row r="1301" spans="21:22" x14ac:dyDescent="0.25">
      <c r="U1301" s="9"/>
      <c r="V1301" s="9"/>
    </row>
    <row r="1302" spans="21:22" x14ac:dyDescent="0.25">
      <c r="U1302" s="9"/>
      <c r="V1302" s="9"/>
    </row>
    <row r="1303" spans="21:22" x14ac:dyDescent="0.25">
      <c r="U1303" s="9"/>
      <c r="V1303" s="9"/>
    </row>
    <row r="1304" spans="21:22" x14ac:dyDescent="0.25">
      <c r="U1304" s="9"/>
      <c r="V1304" s="9"/>
    </row>
    <row r="1305" spans="21:22" x14ac:dyDescent="0.25">
      <c r="U1305" s="9"/>
      <c r="V1305" s="9"/>
    </row>
    <row r="1306" spans="21:22" x14ac:dyDescent="0.25">
      <c r="U1306" s="9"/>
      <c r="V1306" s="9"/>
    </row>
    <row r="1307" spans="21:22" x14ac:dyDescent="0.25">
      <c r="U1307" s="9"/>
      <c r="V1307" s="9"/>
    </row>
    <row r="1308" spans="21:22" x14ac:dyDescent="0.25">
      <c r="U1308" s="9"/>
      <c r="V1308" s="9"/>
    </row>
    <row r="1309" spans="21:22" x14ac:dyDescent="0.25">
      <c r="U1309" s="9"/>
      <c r="V1309" s="9"/>
    </row>
    <row r="1310" spans="21:22" x14ac:dyDescent="0.25">
      <c r="U1310" s="9"/>
      <c r="V1310" s="9"/>
    </row>
    <row r="1311" spans="21:22" x14ac:dyDescent="0.25">
      <c r="U1311" s="9"/>
      <c r="V1311" s="9"/>
    </row>
    <row r="1312" spans="21:22" x14ac:dyDescent="0.25">
      <c r="U1312" s="9"/>
    </row>
    <row r="1313" spans="21:22" x14ac:dyDescent="0.25">
      <c r="U1313" s="9"/>
      <c r="V1313" s="10"/>
    </row>
    <row r="1314" spans="21:22" x14ac:dyDescent="0.25">
      <c r="V1314" s="9"/>
    </row>
    <row r="1315" spans="21:22" x14ac:dyDescent="0.25">
      <c r="U1315" s="10"/>
      <c r="V1315" s="9"/>
    </row>
    <row r="1316" spans="21:22" x14ac:dyDescent="0.25">
      <c r="U1316" s="9"/>
      <c r="V1316" s="9"/>
    </row>
    <row r="1317" spans="21:22" x14ac:dyDescent="0.25">
      <c r="U1317" s="9"/>
      <c r="V1317" s="9"/>
    </row>
    <row r="1318" spans="21:22" x14ac:dyDescent="0.25">
      <c r="U1318" s="9"/>
      <c r="V1318" s="9"/>
    </row>
    <row r="1319" spans="21:22" x14ac:dyDescent="0.25">
      <c r="U1319" s="9"/>
    </row>
    <row r="1320" spans="21:22" x14ac:dyDescent="0.25">
      <c r="U1320" s="9"/>
    </row>
    <row r="1324" spans="21:22" x14ac:dyDescent="0.25">
      <c r="V1324" s="9"/>
    </row>
    <row r="1325" spans="21:22" x14ac:dyDescent="0.25">
      <c r="V1325" s="9"/>
    </row>
    <row r="1326" spans="21:22" x14ac:dyDescent="0.25">
      <c r="U1326" s="9"/>
      <c r="V1326" s="9"/>
    </row>
    <row r="1327" spans="21:22" x14ac:dyDescent="0.25">
      <c r="U1327" s="9"/>
      <c r="V1327" s="9"/>
    </row>
    <row r="1328" spans="21:22" x14ac:dyDescent="0.25">
      <c r="U1328" s="9"/>
      <c r="V1328" s="9"/>
    </row>
    <row r="1329" spans="21:22" x14ac:dyDescent="0.25">
      <c r="U1329" s="9"/>
      <c r="V1329" s="9"/>
    </row>
    <row r="1330" spans="21:22" x14ac:dyDescent="0.25">
      <c r="U1330" s="9"/>
      <c r="V1330" s="9"/>
    </row>
    <row r="1331" spans="21:22" x14ac:dyDescent="0.25">
      <c r="U1331" s="9"/>
      <c r="V1331" s="9"/>
    </row>
    <row r="1332" spans="21:22" x14ac:dyDescent="0.25">
      <c r="U1332" s="9"/>
      <c r="V1332" s="9"/>
    </row>
    <row r="1333" spans="21:22" x14ac:dyDescent="0.25">
      <c r="U1333" s="9"/>
      <c r="V1333" s="9"/>
    </row>
    <row r="1334" spans="21:22" x14ac:dyDescent="0.25">
      <c r="U1334" s="9"/>
      <c r="V1334" s="9"/>
    </row>
    <row r="1335" spans="21:22" x14ac:dyDescent="0.25">
      <c r="U1335" s="9"/>
      <c r="V1335" s="9"/>
    </row>
    <row r="1336" spans="21:22" x14ac:dyDescent="0.25">
      <c r="U1336" s="9"/>
      <c r="V1336" s="9"/>
    </row>
    <row r="1337" spans="21:22" x14ac:dyDescent="0.25">
      <c r="U1337" s="9"/>
      <c r="V1337" s="9"/>
    </row>
    <row r="1338" spans="21:22" x14ac:dyDescent="0.25">
      <c r="U1338" s="9"/>
      <c r="V1338" s="9"/>
    </row>
    <row r="1339" spans="21:22" x14ac:dyDescent="0.25">
      <c r="U1339" s="9"/>
      <c r="V1339" s="9"/>
    </row>
    <row r="1340" spans="21:22" x14ac:dyDescent="0.25">
      <c r="U1340" s="9"/>
      <c r="V1340" s="9"/>
    </row>
    <row r="1341" spans="21:22" x14ac:dyDescent="0.25">
      <c r="U1341" s="9"/>
      <c r="V1341" s="9"/>
    </row>
    <row r="1342" spans="21:22" x14ac:dyDescent="0.25">
      <c r="U1342" s="9"/>
      <c r="V1342" s="9"/>
    </row>
    <row r="1343" spans="21:22" x14ac:dyDescent="0.25">
      <c r="U1343" s="9"/>
      <c r="V1343" s="9"/>
    </row>
    <row r="1344" spans="21:22" x14ac:dyDescent="0.25">
      <c r="U1344" s="9"/>
      <c r="V1344" s="9"/>
    </row>
    <row r="1345" spans="21:21" x14ac:dyDescent="0.25">
      <c r="U1345" s="9"/>
    </row>
    <row r="1346" spans="21:21" x14ac:dyDescent="0.25">
      <c r="U1346" s="9"/>
    </row>
    <row r="1363" spans="21:22" x14ac:dyDescent="0.25">
      <c r="V1363" s="9"/>
    </row>
    <row r="1364" spans="21:22" x14ac:dyDescent="0.25">
      <c r="V1364" s="9"/>
    </row>
    <row r="1365" spans="21:22" x14ac:dyDescent="0.25">
      <c r="U1365" s="9"/>
      <c r="V1365" s="9"/>
    </row>
    <row r="1366" spans="21:22" x14ac:dyDescent="0.25">
      <c r="U1366" s="9"/>
      <c r="V1366" s="9"/>
    </row>
    <row r="1367" spans="21:22" x14ac:dyDescent="0.25">
      <c r="U1367" s="9"/>
      <c r="V1367" s="9"/>
    </row>
    <row r="1368" spans="21:22" x14ac:dyDescent="0.25">
      <c r="U1368" s="9"/>
      <c r="V1368" s="9"/>
    </row>
    <row r="1369" spans="21:22" x14ac:dyDescent="0.25">
      <c r="U1369" s="9"/>
      <c r="V1369" s="9"/>
    </row>
    <row r="1370" spans="21:22" x14ac:dyDescent="0.25">
      <c r="U1370" s="9"/>
      <c r="V1370" s="9"/>
    </row>
    <row r="1371" spans="21:22" x14ac:dyDescent="0.25">
      <c r="U1371" s="9"/>
      <c r="V1371" s="9"/>
    </row>
    <row r="1372" spans="21:22" x14ac:dyDescent="0.25">
      <c r="U1372" s="9"/>
      <c r="V1372" s="9"/>
    </row>
    <row r="1373" spans="21:22" x14ac:dyDescent="0.25">
      <c r="U1373" s="9"/>
      <c r="V1373" s="9"/>
    </row>
    <row r="1374" spans="21:22" x14ac:dyDescent="0.25">
      <c r="U1374" s="9"/>
      <c r="V1374" s="9"/>
    </row>
    <row r="1375" spans="21:22" x14ac:dyDescent="0.25">
      <c r="U1375" s="9"/>
      <c r="V1375" s="9"/>
    </row>
    <row r="1376" spans="21:22" x14ac:dyDescent="0.25">
      <c r="U1376" s="9"/>
      <c r="V1376" s="9"/>
    </row>
    <row r="1377" spans="21:22" x14ac:dyDescent="0.25">
      <c r="U1377" s="9"/>
      <c r="V1377" s="9"/>
    </row>
    <row r="1378" spans="21:22" x14ac:dyDescent="0.25">
      <c r="U1378" s="9"/>
      <c r="V1378" s="9"/>
    </row>
    <row r="1379" spans="21:22" x14ac:dyDescent="0.25">
      <c r="U1379" s="9"/>
      <c r="V1379" s="9"/>
    </row>
    <row r="1380" spans="21:22" x14ac:dyDescent="0.25">
      <c r="U1380" s="9"/>
      <c r="V1380" s="9"/>
    </row>
    <row r="1381" spans="21:22" x14ac:dyDescent="0.25">
      <c r="U1381" s="9"/>
      <c r="V1381" s="9"/>
    </row>
    <row r="1382" spans="21:22" x14ac:dyDescent="0.25">
      <c r="U1382" s="9"/>
      <c r="V1382" s="9"/>
    </row>
    <row r="1383" spans="21:22" x14ac:dyDescent="0.25">
      <c r="U1383" s="9"/>
      <c r="V1383" s="9"/>
    </row>
    <row r="1384" spans="21:22" x14ac:dyDescent="0.25">
      <c r="U1384" s="9"/>
      <c r="V1384" s="9"/>
    </row>
    <row r="1385" spans="21:22" x14ac:dyDescent="0.25">
      <c r="U1385" s="9"/>
      <c r="V1385" s="9"/>
    </row>
    <row r="1386" spans="21:22" x14ac:dyDescent="0.25">
      <c r="U1386" s="9"/>
      <c r="V1386" s="9"/>
    </row>
    <row r="1387" spans="21:22" x14ac:dyDescent="0.25">
      <c r="U1387" s="9"/>
      <c r="V1387" s="9"/>
    </row>
    <row r="1388" spans="21:22" x14ac:dyDescent="0.25">
      <c r="U1388" s="9"/>
      <c r="V1388" s="9"/>
    </row>
    <row r="1389" spans="21:22" x14ac:dyDescent="0.25">
      <c r="U1389" s="9"/>
      <c r="V1389" s="9"/>
    </row>
    <row r="1390" spans="21:22" x14ac:dyDescent="0.25">
      <c r="U1390" s="9"/>
      <c r="V1390" s="9"/>
    </row>
    <row r="1391" spans="21:22" x14ac:dyDescent="0.25">
      <c r="U1391" s="9"/>
      <c r="V1391" s="9"/>
    </row>
    <row r="1392" spans="21:22" x14ac:dyDescent="0.25">
      <c r="U1392" s="9"/>
      <c r="V1392" s="9"/>
    </row>
    <row r="1393" spans="21:22" x14ac:dyDescent="0.25">
      <c r="U1393" s="9"/>
      <c r="V1393" s="9"/>
    </row>
    <row r="1394" spans="21:22" x14ac:dyDescent="0.25">
      <c r="U1394" s="9"/>
      <c r="V1394" s="9"/>
    </row>
    <row r="1395" spans="21:22" x14ac:dyDescent="0.25">
      <c r="U1395" s="9"/>
      <c r="V1395" s="9"/>
    </row>
    <row r="1396" spans="21:22" x14ac:dyDescent="0.25">
      <c r="U1396" s="9"/>
      <c r="V1396" s="9"/>
    </row>
    <row r="1397" spans="21:22" x14ac:dyDescent="0.25">
      <c r="U1397" s="9"/>
      <c r="V1397" s="9"/>
    </row>
    <row r="1398" spans="21:22" x14ac:dyDescent="0.25">
      <c r="U1398" s="9"/>
      <c r="V1398" s="9"/>
    </row>
    <row r="1399" spans="21:22" x14ac:dyDescent="0.25">
      <c r="U1399" s="9"/>
      <c r="V1399" s="9"/>
    </row>
    <row r="1400" spans="21:22" x14ac:dyDescent="0.25">
      <c r="U1400" s="9"/>
      <c r="V1400" s="9"/>
    </row>
    <row r="1401" spans="21:22" x14ac:dyDescent="0.25">
      <c r="U1401" s="9"/>
      <c r="V1401" s="9"/>
    </row>
    <row r="1402" spans="21:22" x14ac:dyDescent="0.25">
      <c r="U1402" s="9"/>
      <c r="V1402" s="9"/>
    </row>
    <row r="1403" spans="21:22" x14ac:dyDescent="0.25">
      <c r="U1403" s="9"/>
      <c r="V1403" s="9"/>
    </row>
    <row r="1404" spans="21:22" x14ac:dyDescent="0.25">
      <c r="U1404" s="9"/>
      <c r="V1404" s="9"/>
    </row>
    <row r="1405" spans="21:22" x14ac:dyDescent="0.25">
      <c r="U1405" s="9"/>
      <c r="V1405" s="9"/>
    </row>
    <row r="1406" spans="21:22" x14ac:dyDescent="0.25">
      <c r="U1406" s="9"/>
      <c r="V1406" s="9"/>
    </row>
    <row r="1407" spans="21:22" x14ac:dyDescent="0.25">
      <c r="U1407" s="9"/>
      <c r="V1407" s="9"/>
    </row>
    <row r="1408" spans="21:22" x14ac:dyDescent="0.25">
      <c r="U1408" s="9"/>
      <c r="V1408" s="9"/>
    </row>
    <row r="1409" spans="21:22" x14ac:dyDescent="0.25">
      <c r="U1409" s="9"/>
      <c r="V1409" s="9"/>
    </row>
    <row r="1410" spans="21:22" x14ac:dyDescent="0.25">
      <c r="U1410" s="9"/>
      <c r="V1410" s="9"/>
    </row>
    <row r="1411" spans="21:22" x14ac:dyDescent="0.25">
      <c r="U1411" s="9"/>
      <c r="V1411" s="9"/>
    </row>
    <row r="1412" spans="21:22" x14ac:dyDescent="0.25">
      <c r="U1412" s="9"/>
      <c r="V1412" s="9"/>
    </row>
    <row r="1413" spans="21:22" x14ac:dyDescent="0.25">
      <c r="U1413" s="9"/>
      <c r="V1413" s="9"/>
    </row>
    <row r="1414" spans="21:22" x14ac:dyDescent="0.25">
      <c r="U1414" s="9"/>
      <c r="V1414" s="9"/>
    </row>
    <row r="1415" spans="21:22" x14ac:dyDescent="0.25">
      <c r="U1415" s="9"/>
      <c r="V1415" s="9"/>
    </row>
    <row r="1416" spans="21:22" x14ac:dyDescent="0.25">
      <c r="U1416" s="9"/>
      <c r="V1416" s="9"/>
    </row>
    <row r="1417" spans="21:22" x14ac:dyDescent="0.25">
      <c r="U1417" s="9"/>
      <c r="V1417" s="9"/>
    </row>
    <row r="1418" spans="21:22" x14ac:dyDescent="0.25">
      <c r="U1418" s="9"/>
      <c r="V1418" s="9"/>
    </row>
    <row r="1419" spans="21:22" x14ac:dyDescent="0.25">
      <c r="U1419" s="9"/>
      <c r="V1419" s="9"/>
    </row>
    <row r="1420" spans="21:22" x14ac:dyDescent="0.25">
      <c r="U1420" s="9"/>
      <c r="V1420" s="9"/>
    </row>
    <row r="1421" spans="21:22" x14ac:dyDescent="0.25">
      <c r="U1421" s="9"/>
      <c r="V1421" s="9"/>
    </row>
    <row r="1422" spans="21:22" x14ac:dyDescent="0.25">
      <c r="U1422" s="9"/>
      <c r="V1422" s="9"/>
    </row>
    <row r="1423" spans="21:22" x14ac:dyDescent="0.25">
      <c r="U1423" s="9"/>
      <c r="V1423" s="9"/>
    </row>
    <row r="1424" spans="21:22" x14ac:dyDescent="0.25">
      <c r="U1424" s="9"/>
      <c r="V1424" s="9"/>
    </row>
    <row r="1425" spans="21:22" x14ac:dyDescent="0.25">
      <c r="U1425" s="9"/>
      <c r="V1425" s="9"/>
    </row>
    <row r="1426" spans="21:22" x14ac:dyDescent="0.25">
      <c r="U1426" s="9"/>
      <c r="V1426" s="9"/>
    </row>
    <row r="1427" spans="21:22" x14ac:dyDescent="0.25">
      <c r="U1427" s="9"/>
      <c r="V1427" s="9"/>
    </row>
    <row r="1428" spans="21:22" x14ac:dyDescent="0.25">
      <c r="U1428" s="9"/>
      <c r="V1428" s="9"/>
    </row>
    <row r="1429" spans="21:22" x14ac:dyDescent="0.25">
      <c r="U1429" s="9"/>
      <c r="V1429" s="9"/>
    </row>
    <row r="1430" spans="21:22" x14ac:dyDescent="0.25">
      <c r="U1430" s="9"/>
      <c r="V1430" s="9"/>
    </row>
    <row r="1431" spans="21:22" x14ac:dyDescent="0.25">
      <c r="U1431" s="9"/>
      <c r="V1431" s="9"/>
    </row>
    <row r="1432" spans="21:22" x14ac:dyDescent="0.25">
      <c r="U1432" s="9"/>
      <c r="V1432" s="9"/>
    </row>
    <row r="1433" spans="21:22" x14ac:dyDescent="0.25">
      <c r="U1433" s="9"/>
      <c r="V1433" s="9"/>
    </row>
    <row r="1434" spans="21:22" x14ac:dyDescent="0.25">
      <c r="U1434" s="9"/>
      <c r="V1434" s="9"/>
    </row>
    <row r="1435" spans="21:22" x14ac:dyDescent="0.25">
      <c r="U1435" s="9"/>
      <c r="V1435" s="9"/>
    </row>
    <row r="1436" spans="21:22" x14ac:dyDescent="0.25">
      <c r="U1436" s="9"/>
      <c r="V1436" s="9"/>
    </row>
    <row r="1437" spans="21:22" x14ac:dyDescent="0.25">
      <c r="U1437" s="9"/>
      <c r="V1437" s="9"/>
    </row>
    <row r="1438" spans="21:22" x14ac:dyDescent="0.25">
      <c r="U1438" s="9"/>
      <c r="V1438" s="9"/>
    </row>
    <row r="1439" spans="21:22" x14ac:dyDescent="0.25">
      <c r="U1439" s="9"/>
      <c r="V1439" s="9"/>
    </row>
    <row r="1440" spans="21:22" x14ac:dyDescent="0.25">
      <c r="U1440" s="9"/>
      <c r="V1440" s="9"/>
    </row>
    <row r="1441" spans="21:22" x14ac:dyDescent="0.25">
      <c r="U1441" s="9"/>
      <c r="V1441" s="9"/>
    </row>
    <row r="1442" spans="21:22" x14ac:dyDescent="0.25">
      <c r="U1442" s="9"/>
      <c r="V1442" s="9"/>
    </row>
    <row r="1443" spans="21:22" x14ac:dyDescent="0.25">
      <c r="U1443" s="9"/>
      <c r="V1443" s="9"/>
    </row>
    <row r="1444" spans="21:22" x14ac:dyDescent="0.25">
      <c r="U1444" s="9"/>
      <c r="V1444" s="9"/>
    </row>
    <row r="1445" spans="21:22" x14ac:dyDescent="0.25">
      <c r="U1445" s="9"/>
      <c r="V1445" s="9"/>
    </row>
    <row r="1446" spans="21:22" x14ac:dyDescent="0.25">
      <c r="U1446" s="9"/>
      <c r="V1446" s="9"/>
    </row>
    <row r="1447" spans="21:22" x14ac:dyDescent="0.25">
      <c r="U1447" s="9"/>
      <c r="V1447" s="9"/>
    </row>
    <row r="1448" spans="21:22" x14ac:dyDescent="0.25">
      <c r="U1448" s="9"/>
      <c r="V1448" s="9"/>
    </row>
    <row r="1449" spans="21:22" x14ac:dyDescent="0.25">
      <c r="U1449" s="9"/>
      <c r="V1449" s="9"/>
    </row>
    <row r="1450" spans="21:22" x14ac:dyDescent="0.25">
      <c r="U1450" s="9"/>
      <c r="V1450" s="9"/>
    </row>
    <row r="1451" spans="21:22" x14ac:dyDescent="0.25">
      <c r="U1451" s="9"/>
      <c r="V1451" s="9"/>
    </row>
    <row r="1452" spans="21:22" x14ac:dyDescent="0.25">
      <c r="U1452" s="9"/>
      <c r="V1452" s="9"/>
    </row>
    <row r="1453" spans="21:22" x14ac:dyDescent="0.25">
      <c r="U1453" s="9"/>
      <c r="V1453" s="9"/>
    </row>
    <row r="1454" spans="21:22" x14ac:dyDescent="0.25">
      <c r="U1454" s="9"/>
      <c r="V1454" s="9"/>
    </row>
    <row r="1455" spans="21:22" x14ac:dyDescent="0.25">
      <c r="U1455" s="9"/>
      <c r="V1455" s="9"/>
    </row>
    <row r="1456" spans="21:22" x14ac:dyDescent="0.25">
      <c r="U1456" s="9"/>
      <c r="V1456" s="9"/>
    </row>
    <row r="1457" spans="21:22" x14ac:dyDescent="0.25">
      <c r="U1457" s="9"/>
      <c r="V1457" s="9"/>
    </row>
    <row r="1458" spans="21:22" x14ac:dyDescent="0.25">
      <c r="U1458" s="9"/>
      <c r="V1458" s="9"/>
    </row>
    <row r="1459" spans="21:22" x14ac:dyDescent="0.25">
      <c r="U1459" s="9"/>
      <c r="V1459" s="9"/>
    </row>
    <row r="1460" spans="21:22" x14ac:dyDescent="0.25">
      <c r="U1460" s="9"/>
      <c r="V1460" s="9"/>
    </row>
    <row r="1461" spans="21:22" x14ac:dyDescent="0.25">
      <c r="U1461" s="9"/>
    </row>
    <row r="1462" spans="21:22" x14ac:dyDescent="0.25">
      <c r="U1462" s="9"/>
    </row>
    <row r="1468" spans="21:22" x14ac:dyDescent="0.25">
      <c r="V1468" s="9"/>
    </row>
    <row r="1470" spans="21:22" x14ac:dyDescent="0.25">
      <c r="U1470" s="9"/>
    </row>
    <row r="1497" spans="21:22" x14ac:dyDescent="0.25">
      <c r="V1497" s="9"/>
    </row>
    <row r="1498" spans="21:22" x14ac:dyDescent="0.25">
      <c r="V1498" s="9"/>
    </row>
    <row r="1499" spans="21:22" x14ac:dyDescent="0.25">
      <c r="U1499" s="9"/>
      <c r="V1499" s="9"/>
    </row>
    <row r="1500" spans="21:22" x14ac:dyDescent="0.25">
      <c r="U1500" s="9"/>
      <c r="V1500" s="9"/>
    </row>
    <row r="1501" spans="21:22" x14ac:dyDescent="0.25">
      <c r="U1501" s="9"/>
      <c r="V1501" s="9"/>
    </row>
    <row r="1502" spans="21:22" x14ac:dyDescent="0.25">
      <c r="U1502" s="9"/>
      <c r="V1502" s="9"/>
    </row>
    <row r="1503" spans="21:22" x14ac:dyDescent="0.25">
      <c r="U1503" s="9"/>
      <c r="V1503" s="9"/>
    </row>
    <row r="1504" spans="21:22" x14ac:dyDescent="0.25">
      <c r="U1504" s="9"/>
      <c r="V1504" s="9"/>
    </row>
    <row r="1505" spans="21:22" x14ac:dyDescent="0.25">
      <c r="U1505" s="9"/>
      <c r="V1505" s="9"/>
    </row>
    <row r="1506" spans="21:22" x14ac:dyDescent="0.25">
      <c r="U1506" s="9"/>
      <c r="V1506" s="9"/>
    </row>
    <row r="1507" spans="21:22" x14ac:dyDescent="0.25">
      <c r="U1507" s="9"/>
      <c r="V1507" s="9"/>
    </row>
    <row r="1508" spans="21:22" x14ac:dyDescent="0.25">
      <c r="U1508" s="9"/>
      <c r="V1508" s="9"/>
    </row>
    <row r="1509" spans="21:22" x14ac:dyDescent="0.25">
      <c r="U1509" s="9"/>
      <c r="V1509" s="9"/>
    </row>
    <row r="1510" spans="21:22" x14ac:dyDescent="0.25">
      <c r="U1510" s="9"/>
      <c r="V1510" s="9"/>
    </row>
    <row r="1511" spans="21:22" x14ac:dyDescent="0.25">
      <c r="U1511" s="9"/>
      <c r="V1511" s="9"/>
    </row>
    <row r="1512" spans="21:22" x14ac:dyDescent="0.25">
      <c r="U1512" s="9"/>
      <c r="V1512" s="9"/>
    </row>
    <row r="1513" spans="21:22" x14ac:dyDescent="0.25">
      <c r="U1513" s="9"/>
      <c r="V1513" s="9"/>
    </row>
    <row r="1514" spans="21:22" x14ac:dyDescent="0.25">
      <c r="U1514" s="9"/>
      <c r="V1514" s="9"/>
    </row>
    <row r="1515" spans="21:22" x14ac:dyDescent="0.25">
      <c r="U1515" s="9"/>
      <c r="V1515" s="9"/>
    </row>
    <row r="1516" spans="21:22" x14ac:dyDescent="0.25">
      <c r="U1516" s="9"/>
      <c r="V1516" s="9"/>
    </row>
    <row r="1517" spans="21:22" x14ac:dyDescent="0.25">
      <c r="U1517" s="9"/>
      <c r="V1517" s="9"/>
    </row>
    <row r="1518" spans="21:22" x14ac:dyDescent="0.25">
      <c r="U1518" s="9"/>
      <c r="V1518" s="9"/>
    </row>
    <row r="1519" spans="21:22" x14ac:dyDescent="0.25">
      <c r="U1519" s="9"/>
      <c r="V1519" s="9"/>
    </row>
    <row r="1520" spans="21:22" x14ac:dyDescent="0.25">
      <c r="U1520" s="9"/>
      <c r="V1520" s="9"/>
    </row>
    <row r="1521" spans="21:22" x14ac:dyDescent="0.25">
      <c r="U1521" s="9"/>
      <c r="V1521" s="9"/>
    </row>
    <row r="1522" spans="21:22" x14ac:dyDescent="0.25">
      <c r="U1522" s="9"/>
      <c r="V1522" s="9"/>
    </row>
    <row r="1523" spans="21:22" x14ac:dyDescent="0.25">
      <c r="U1523" s="9"/>
      <c r="V1523" s="9"/>
    </row>
    <row r="1524" spans="21:22" x14ac:dyDescent="0.25">
      <c r="U1524" s="9"/>
      <c r="V1524" s="9"/>
    </row>
    <row r="1525" spans="21:22" x14ac:dyDescent="0.25">
      <c r="U1525" s="9"/>
      <c r="V1525" s="9"/>
    </row>
    <row r="1526" spans="21:22" x14ac:dyDescent="0.25">
      <c r="U1526" s="9"/>
    </row>
    <row r="1527" spans="21:22" x14ac:dyDescent="0.25">
      <c r="U1527" s="9"/>
    </row>
    <row r="1532" spans="21:22" x14ac:dyDescent="0.25">
      <c r="V1532" s="9"/>
    </row>
    <row r="1533" spans="21:22" x14ac:dyDescent="0.25">
      <c r="V1533" s="9"/>
    </row>
    <row r="1534" spans="21:22" x14ac:dyDescent="0.25">
      <c r="U1534" s="9"/>
      <c r="V1534" s="9"/>
    </row>
    <row r="1535" spans="21:22" x14ac:dyDescent="0.25">
      <c r="U1535" s="9"/>
      <c r="V1535" s="9"/>
    </row>
    <row r="1536" spans="21:22" x14ac:dyDescent="0.25">
      <c r="U1536" s="9"/>
      <c r="V1536" s="9"/>
    </row>
    <row r="1537" spans="21:22" x14ac:dyDescent="0.25">
      <c r="U1537" s="9"/>
      <c r="V1537" s="9"/>
    </row>
    <row r="1538" spans="21:22" x14ac:dyDescent="0.25">
      <c r="U1538" s="9"/>
      <c r="V1538" s="9"/>
    </row>
    <row r="1539" spans="21:22" x14ac:dyDescent="0.25">
      <c r="U1539" s="9"/>
      <c r="V1539" s="9"/>
    </row>
    <row r="1540" spans="21:22" x14ac:dyDescent="0.25">
      <c r="U1540" s="9"/>
      <c r="V1540" s="9"/>
    </row>
    <row r="1541" spans="21:22" x14ac:dyDescent="0.25">
      <c r="U1541" s="9"/>
      <c r="V1541" s="9"/>
    </row>
    <row r="1542" spans="21:22" x14ac:dyDescent="0.25">
      <c r="U1542" s="9"/>
      <c r="V1542" s="9"/>
    </row>
    <row r="1543" spans="21:22" x14ac:dyDescent="0.25">
      <c r="U1543" s="9"/>
      <c r="V1543" s="9"/>
    </row>
    <row r="1544" spans="21:22" x14ac:dyDescent="0.25">
      <c r="U1544" s="9"/>
      <c r="V1544" s="9"/>
    </row>
    <row r="1545" spans="21:22" x14ac:dyDescent="0.25">
      <c r="U1545" s="9"/>
      <c r="V1545" s="9"/>
    </row>
    <row r="1546" spans="21:22" x14ac:dyDescent="0.25">
      <c r="U1546" s="9"/>
      <c r="V1546" s="9"/>
    </row>
    <row r="1547" spans="21:22" x14ac:dyDescent="0.25">
      <c r="U1547" s="9"/>
      <c r="V1547" s="9"/>
    </row>
    <row r="1548" spans="21:22" x14ac:dyDescent="0.25">
      <c r="U1548" s="9"/>
      <c r="V1548" s="9"/>
    </row>
    <row r="1549" spans="21:22" x14ac:dyDescent="0.25">
      <c r="U1549" s="9"/>
      <c r="V1549" s="9"/>
    </row>
    <row r="1550" spans="21:22" x14ac:dyDescent="0.25">
      <c r="U1550" s="9"/>
      <c r="V1550" s="9"/>
    </row>
    <row r="1551" spans="21:22" x14ac:dyDescent="0.25">
      <c r="U1551" s="9"/>
      <c r="V1551" s="9"/>
    </row>
    <row r="1552" spans="21:22" x14ac:dyDescent="0.25">
      <c r="U1552" s="9"/>
      <c r="V1552" s="9"/>
    </row>
    <row r="1553" spans="21:22" x14ac:dyDescent="0.25">
      <c r="U1553" s="9"/>
      <c r="V1553" s="9"/>
    </row>
    <row r="1554" spans="21:22" x14ac:dyDescent="0.25">
      <c r="U1554" s="9"/>
      <c r="V1554" s="9"/>
    </row>
    <row r="1555" spans="21:22" x14ac:dyDescent="0.25">
      <c r="U1555" s="9"/>
      <c r="V1555" s="9"/>
    </row>
    <row r="1556" spans="21:22" x14ac:dyDescent="0.25">
      <c r="U1556" s="9"/>
      <c r="V1556" s="9"/>
    </row>
    <row r="1557" spans="21:22" x14ac:dyDescent="0.25">
      <c r="U1557" s="9"/>
      <c r="V1557" s="9"/>
    </row>
    <row r="1558" spans="21:22" x14ac:dyDescent="0.25">
      <c r="U1558" s="9"/>
      <c r="V1558" s="9"/>
    </row>
    <row r="1559" spans="21:22" x14ac:dyDescent="0.25">
      <c r="U1559" s="9"/>
      <c r="V1559" s="9"/>
    </row>
    <row r="1560" spans="21:22" x14ac:dyDescent="0.25">
      <c r="U1560" s="9"/>
      <c r="V1560" s="9"/>
    </row>
    <row r="1561" spans="21:22" x14ac:dyDescent="0.25">
      <c r="U1561" s="9"/>
      <c r="V1561" s="9"/>
    </row>
    <row r="1562" spans="21:22" x14ac:dyDescent="0.25">
      <c r="U1562" s="9"/>
      <c r="V1562" s="9"/>
    </row>
    <row r="1563" spans="21:22" x14ac:dyDescent="0.25">
      <c r="U1563" s="9"/>
      <c r="V1563" s="9"/>
    </row>
    <row r="1564" spans="21:22" x14ac:dyDescent="0.25">
      <c r="U1564" s="9"/>
      <c r="V1564" s="9"/>
    </row>
    <row r="1565" spans="21:22" x14ac:dyDescent="0.25">
      <c r="U1565" s="9"/>
      <c r="V1565" s="9"/>
    </row>
    <row r="1566" spans="21:22" x14ac:dyDescent="0.25">
      <c r="U1566" s="9"/>
      <c r="V1566" s="9"/>
    </row>
    <row r="1567" spans="21:22" x14ac:dyDescent="0.25">
      <c r="U1567" s="9"/>
      <c r="V1567" s="9"/>
    </row>
    <row r="1568" spans="21:22" x14ac:dyDescent="0.25">
      <c r="U1568" s="9"/>
      <c r="V1568" s="9"/>
    </row>
    <row r="1569" spans="21:22" x14ac:dyDescent="0.25">
      <c r="U1569" s="9"/>
      <c r="V1569" s="9"/>
    </row>
    <row r="1570" spans="21:22" x14ac:dyDescent="0.25">
      <c r="U1570" s="9"/>
      <c r="V1570" s="9"/>
    </row>
    <row r="1571" spans="21:22" x14ac:dyDescent="0.25">
      <c r="U1571" s="9"/>
      <c r="V1571" s="9"/>
    </row>
    <row r="1572" spans="21:22" x14ac:dyDescent="0.25">
      <c r="U1572" s="9"/>
      <c r="V1572" s="9"/>
    </row>
    <row r="1573" spans="21:22" x14ac:dyDescent="0.25">
      <c r="U1573" s="9"/>
      <c r="V1573" s="9"/>
    </row>
    <row r="1574" spans="21:22" x14ac:dyDescent="0.25">
      <c r="U1574" s="9"/>
      <c r="V1574" s="9"/>
    </row>
    <row r="1575" spans="21:22" x14ac:dyDescent="0.25">
      <c r="U1575" s="9"/>
      <c r="V1575" s="9"/>
    </row>
    <row r="1576" spans="21:22" x14ac:dyDescent="0.25">
      <c r="U1576" s="9"/>
      <c r="V1576" s="9"/>
    </row>
    <row r="1577" spans="21:22" x14ac:dyDescent="0.25">
      <c r="U1577" s="9"/>
      <c r="V1577" s="9"/>
    </row>
    <row r="1578" spans="21:22" x14ac:dyDescent="0.25">
      <c r="U1578" s="9"/>
      <c r="V1578" s="9"/>
    </row>
    <row r="1579" spans="21:22" x14ac:dyDescent="0.25">
      <c r="U1579" s="9"/>
      <c r="V1579" s="9"/>
    </row>
    <row r="1580" spans="21:22" x14ac:dyDescent="0.25">
      <c r="U1580" s="9"/>
      <c r="V1580" s="9"/>
    </row>
    <row r="1581" spans="21:22" x14ac:dyDescent="0.25">
      <c r="U1581" s="9"/>
      <c r="V1581" s="9"/>
    </row>
    <row r="1582" spans="21:22" x14ac:dyDescent="0.25">
      <c r="U1582" s="9"/>
      <c r="V1582" s="9"/>
    </row>
    <row r="1583" spans="21:22" x14ac:dyDescent="0.25">
      <c r="U1583" s="9"/>
      <c r="V1583" s="9"/>
    </row>
    <row r="1584" spans="21:22" x14ac:dyDescent="0.25">
      <c r="U1584" s="9"/>
      <c r="V1584" s="9"/>
    </row>
    <row r="1585" spans="21:22" x14ac:dyDescent="0.25">
      <c r="U1585" s="9"/>
      <c r="V1585" s="9"/>
    </row>
    <row r="1586" spans="21:22" x14ac:dyDescent="0.25">
      <c r="U1586" s="9"/>
      <c r="V1586" s="9"/>
    </row>
    <row r="1587" spans="21:22" x14ac:dyDescent="0.25">
      <c r="U1587" s="9"/>
      <c r="V1587" s="9"/>
    </row>
    <row r="1588" spans="21:22" x14ac:dyDescent="0.25">
      <c r="U1588" s="9"/>
      <c r="V1588" s="9"/>
    </row>
    <row r="1589" spans="21:22" x14ac:dyDescent="0.25">
      <c r="U1589" s="9"/>
      <c r="V1589" s="9"/>
    </row>
    <row r="1590" spans="21:22" x14ac:dyDescent="0.25">
      <c r="U1590" s="9"/>
      <c r="V1590" s="9"/>
    </row>
    <row r="1591" spans="21:22" x14ac:dyDescent="0.25">
      <c r="U1591" s="9"/>
      <c r="V1591" s="9"/>
    </row>
    <row r="1592" spans="21:22" x14ac:dyDescent="0.25">
      <c r="U1592" s="9"/>
      <c r="V1592" s="9"/>
    </row>
    <row r="1593" spans="21:22" x14ac:dyDescent="0.25">
      <c r="U1593" s="9"/>
      <c r="V1593" s="9"/>
    </row>
    <row r="1594" spans="21:22" x14ac:dyDescent="0.25">
      <c r="U1594" s="9"/>
      <c r="V1594" s="9"/>
    </row>
    <row r="1595" spans="21:22" x14ac:dyDescent="0.25">
      <c r="U1595" s="9"/>
      <c r="V1595" s="9"/>
    </row>
    <row r="1596" spans="21:22" x14ac:dyDescent="0.25">
      <c r="U1596" s="9"/>
    </row>
    <row r="1597" spans="21:22" x14ac:dyDescent="0.25">
      <c r="U1597" s="9"/>
      <c r="V1597" s="9"/>
    </row>
    <row r="1598" spans="21:22" x14ac:dyDescent="0.25">
      <c r="V1598" s="9"/>
    </row>
    <row r="1599" spans="21:22" x14ac:dyDescent="0.25">
      <c r="U1599" s="9"/>
      <c r="V1599" s="9"/>
    </row>
    <row r="1600" spans="21:22" x14ac:dyDescent="0.25">
      <c r="U1600" s="9"/>
      <c r="V1600" s="9"/>
    </row>
    <row r="1601" spans="21:22" x14ac:dyDescent="0.25">
      <c r="U1601" s="9"/>
      <c r="V1601" s="9"/>
    </row>
    <row r="1602" spans="21:22" x14ac:dyDescent="0.25">
      <c r="U1602" s="9"/>
      <c r="V1602" s="9"/>
    </row>
    <row r="1603" spans="21:22" x14ac:dyDescent="0.25">
      <c r="U1603" s="9"/>
      <c r="V1603" s="9"/>
    </row>
    <row r="1604" spans="21:22" x14ac:dyDescent="0.25">
      <c r="U1604" s="9"/>
      <c r="V1604" s="9"/>
    </row>
    <row r="1605" spans="21:22" x14ac:dyDescent="0.25">
      <c r="U1605" s="9"/>
      <c r="V1605" s="9"/>
    </row>
    <row r="1606" spans="21:22" x14ac:dyDescent="0.25">
      <c r="U1606" s="9"/>
      <c r="V1606" s="9"/>
    </row>
    <row r="1607" spans="21:22" x14ac:dyDescent="0.25">
      <c r="U1607" s="9"/>
      <c r="V1607" s="9"/>
    </row>
    <row r="1608" spans="21:22" x14ac:dyDescent="0.25">
      <c r="U1608" s="9"/>
      <c r="V1608" s="9"/>
    </row>
    <row r="1609" spans="21:22" x14ac:dyDescent="0.25">
      <c r="U1609" s="9"/>
      <c r="V1609" s="9"/>
    </row>
    <row r="1610" spans="21:22" x14ac:dyDescent="0.25">
      <c r="U1610" s="9"/>
      <c r="V1610" s="9"/>
    </row>
    <row r="1611" spans="21:22" x14ac:dyDescent="0.25">
      <c r="U1611" s="9"/>
      <c r="V1611" s="9"/>
    </row>
    <row r="1612" spans="21:22" x14ac:dyDescent="0.25">
      <c r="U1612" s="9"/>
      <c r="V1612" s="9"/>
    </row>
    <row r="1613" spans="21:22" x14ac:dyDescent="0.25">
      <c r="U1613" s="9"/>
      <c r="V1613" s="9"/>
    </row>
    <row r="1614" spans="21:22" x14ac:dyDescent="0.25">
      <c r="U1614" s="9"/>
      <c r="V1614" s="9"/>
    </row>
    <row r="1615" spans="21:22" x14ac:dyDescent="0.25">
      <c r="U1615" s="9"/>
      <c r="V1615" s="9"/>
    </row>
    <row r="1616" spans="21:22" x14ac:dyDescent="0.25">
      <c r="U1616" s="9"/>
      <c r="V1616" s="9"/>
    </row>
    <row r="1617" spans="21:22" x14ac:dyDescent="0.25">
      <c r="U1617" s="9"/>
      <c r="V1617" s="9"/>
    </row>
    <row r="1618" spans="21:22" x14ac:dyDescent="0.25">
      <c r="U1618" s="9"/>
      <c r="V1618" s="9"/>
    </row>
    <row r="1619" spans="21:22" x14ac:dyDescent="0.25">
      <c r="U1619" s="9"/>
      <c r="V1619" s="9"/>
    </row>
    <row r="1620" spans="21:22" x14ac:dyDescent="0.25">
      <c r="U1620" s="9"/>
      <c r="V1620" s="9"/>
    </row>
    <row r="1621" spans="21:22" x14ac:dyDescent="0.25">
      <c r="U1621" s="9"/>
      <c r="V1621" s="9"/>
    </row>
    <row r="1622" spans="21:22" x14ac:dyDescent="0.25">
      <c r="U1622" s="9"/>
    </row>
    <row r="1623" spans="21:22" x14ac:dyDescent="0.25">
      <c r="U1623" s="9"/>
      <c r="V1623" s="10"/>
    </row>
    <row r="1624" spans="21:22" x14ac:dyDescent="0.25">
      <c r="V1624" s="9"/>
    </row>
    <row r="1625" spans="21:22" x14ac:dyDescent="0.25">
      <c r="U1625" s="10"/>
      <c r="V1625" s="9"/>
    </row>
    <row r="1626" spans="21:22" x14ac:dyDescent="0.25">
      <c r="U1626" s="9"/>
      <c r="V1626" s="9"/>
    </row>
    <row r="1627" spans="21:22" x14ac:dyDescent="0.25">
      <c r="U1627" s="9"/>
      <c r="V1627" s="9"/>
    </row>
    <row r="1628" spans="21:22" x14ac:dyDescent="0.25">
      <c r="U1628" s="9"/>
      <c r="V1628" s="9"/>
    </row>
    <row r="1629" spans="21:22" x14ac:dyDescent="0.25">
      <c r="U1629" s="9"/>
      <c r="V1629" s="9"/>
    </row>
    <row r="1630" spans="21:22" x14ac:dyDescent="0.25">
      <c r="U1630" s="9"/>
      <c r="V1630" s="9"/>
    </row>
    <row r="1631" spans="21:22" x14ac:dyDescent="0.25">
      <c r="U1631" s="9"/>
      <c r="V1631" s="9"/>
    </row>
    <row r="1632" spans="21:22" x14ac:dyDescent="0.25">
      <c r="U1632" s="9"/>
      <c r="V1632" s="9"/>
    </row>
    <row r="1633" spans="21:22" x14ac:dyDescent="0.25">
      <c r="U1633" s="9"/>
      <c r="V1633" s="9"/>
    </row>
    <row r="1634" spans="21:22" x14ac:dyDescent="0.25">
      <c r="U1634" s="9"/>
      <c r="V1634" s="9"/>
    </row>
    <row r="1635" spans="21:22" x14ac:dyDescent="0.25">
      <c r="U1635" s="9"/>
      <c r="V1635" s="9"/>
    </row>
    <row r="1636" spans="21:22" x14ac:dyDescent="0.25">
      <c r="U1636" s="9"/>
      <c r="V1636" s="9"/>
    </row>
    <row r="1637" spans="21:22" x14ac:dyDescent="0.25">
      <c r="U1637" s="9"/>
      <c r="V1637" s="9"/>
    </row>
    <row r="1638" spans="21:22" x14ac:dyDescent="0.25">
      <c r="U1638" s="9"/>
      <c r="V1638" s="9"/>
    </row>
    <row r="1639" spans="21:22" x14ac:dyDescent="0.25">
      <c r="U1639" s="9"/>
      <c r="V1639" s="9"/>
    </row>
    <row r="1640" spans="21:22" x14ac:dyDescent="0.25">
      <c r="U1640" s="9"/>
      <c r="V1640" s="9"/>
    </row>
    <row r="1641" spans="21:22" x14ac:dyDescent="0.25">
      <c r="U1641" s="9"/>
      <c r="V1641" s="9"/>
    </row>
    <row r="1642" spans="21:22" x14ac:dyDescent="0.25">
      <c r="U1642" s="9"/>
      <c r="V1642" s="9"/>
    </row>
    <row r="1643" spans="21:22" x14ac:dyDescent="0.25">
      <c r="U1643" s="9"/>
      <c r="V1643" s="9"/>
    </row>
    <row r="1644" spans="21:22" x14ac:dyDescent="0.25">
      <c r="U1644" s="9"/>
      <c r="V1644" s="9"/>
    </row>
    <row r="1645" spans="21:22" x14ac:dyDescent="0.25">
      <c r="U1645" s="9"/>
      <c r="V1645" s="9"/>
    </row>
    <row r="1646" spans="21:22" x14ac:dyDescent="0.25">
      <c r="U1646" s="9"/>
      <c r="V1646" s="9"/>
    </row>
    <row r="1647" spans="21:22" x14ac:dyDescent="0.25">
      <c r="U1647" s="9"/>
      <c r="V1647" s="9"/>
    </row>
    <row r="1648" spans="21:22" x14ac:dyDescent="0.25">
      <c r="U1648" s="9"/>
      <c r="V1648" s="9"/>
    </row>
    <row r="1649" spans="21:22" x14ac:dyDescent="0.25">
      <c r="U1649" s="9"/>
      <c r="V1649" s="9"/>
    </row>
    <row r="1650" spans="21:22" x14ac:dyDescent="0.25">
      <c r="U1650" s="9"/>
      <c r="V1650" s="9"/>
    </row>
    <row r="1651" spans="21:22" x14ac:dyDescent="0.25">
      <c r="U1651" s="9"/>
      <c r="V1651" s="9"/>
    </row>
    <row r="1652" spans="21:22" x14ac:dyDescent="0.25">
      <c r="U1652" s="9"/>
      <c r="V1652" s="9"/>
    </row>
    <row r="1653" spans="21:22" x14ac:dyDescent="0.25">
      <c r="U1653" s="9"/>
      <c r="V1653" s="9"/>
    </row>
    <row r="1654" spans="21:22" x14ac:dyDescent="0.25">
      <c r="U1654" s="9"/>
      <c r="V1654" s="9"/>
    </row>
    <row r="1655" spans="21:22" x14ac:dyDescent="0.25">
      <c r="U1655" s="9"/>
      <c r="V1655" s="9"/>
    </row>
    <row r="1656" spans="21:22" x14ac:dyDescent="0.25">
      <c r="U1656" s="9"/>
      <c r="V1656" s="9"/>
    </row>
    <row r="1657" spans="21:22" x14ac:dyDescent="0.25">
      <c r="U1657" s="9"/>
      <c r="V1657" s="9"/>
    </row>
    <row r="1658" spans="21:22" x14ac:dyDescent="0.25">
      <c r="U1658" s="9"/>
      <c r="V1658" s="9"/>
    </row>
    <row r="1659" spans="21:22" x14ac:dyDescent="0.25">
      <c r="U1659" s="9"/>
      <c r="V1659" s="9"/>
    </row>
    <row r="1660" spans="21:22" x14ac:dyDescent="0.25">
      <c r="U1660" s="9"/>
      <c r="V1660" s="9"/>
    </row>
    <row r="1661" spans="21:22" x14ac:dyDescent="0.25">
      <c r="U1661" s="9"/>
      <c r="V1661" s="9"/>
    </row>
    <row r="1662" spans="21:22" x14ac:dyDescent="0.25">
      <c r="U1662" s="9"/>
      <c r="V1662" s="9"/>
    </row>
    <row r="1663" spans="21:22" x14ac:dyDescent="0.25">
      <c r="U1663" s="9"/>
      <c r="V1663" s="9"/>
    </row>
    <row r="1664" spans="21:22" x14ac:dyDescent="0.25">
      <c r="U1664" s="9"/>
      <c r="V1664" s="9"/>
    </row>
    <row r="1665" spans="21:22" x14ac:dyDescent="0.25">
      <c r="U1665" s="9"/>
      <c r="V1665" s="9"/>
    </row>
    <row r="1666" spans="21:22" x14ac:dyDescent="0.25">
      <c r="U1666" s="9"/>
      <c r="V1666" s="9"/>
    </row>
    <row r="1667" spans="21:22" x14ac:dyDescent="0.25">
      <c r="U1667" s="9"/>
      <c r="V1667" s="9"/>
    </row>
    <row r="1668" spans="21:22" x14ac:dyDescent="0.25">
      <c r="U1668" s="9"/>
      <c r="V1668" s="9"/>
    </row>
    <row r="1669" spans="21:22" x14ac:dyDescent="0.25">
      <c r="U1669" s="9"/>
      <c r="V1669" s="9"/>
    </row>
    <row r="1670" spans="21:22" x14ac:dyDescent="0.25">
      <c r="U1670" s="9"/>
      <c r="V1670" s="9"/>
    </row>
    <row r="1671" spans="21:22" x14ac:dyDescent="0.25">
      <c r="U1671" s="9"/>
      <c r="V1671" s="9"/>
    </row>
    <row r="1672" spans="21:22" x14ac:dyDescent="0.25">
      <c r="U1672" s="9"/>
      <c r="V1672" s="9"/>
    </row>
    <row r="1673" spans="21:22" x14ac:dyDescent="0.25">
      <c r="U1673" s="9"/>
      <c r="V1673" s="9"/>
    </row>
    <row r="1674" spans="21:22" x14ac:dyDescent="0.25">
      <c r="U1674" s="9"/>
      <c r="V1674" s="9"/>
    </row>
    <row r="1675" spans="21:22" x14ac:dyDescent="0.25">
      <c r="U1675" s="9"/>
      <c r="V1675" s="9"/>
    </row>
    <row r="1676" spans="21:22" x14ac:dyDescent="0.25">
      <c r="U1676" s="9"/>
    </row>
    <row r="1677" spans="21:22" x14ac:dyDescent="0.25">
      <c r="U1677" s="9"/>
      <c r="V1677" s="9"/>
    </row>
    <row r="1678" spans="21:22" x14ac:dyDescent="0.25">
      <c r="V1678" s="9"/>
    </row>
    <row r="1679" spans="21:22" x14ac:dyDescent="0.25">
      <c r="U1679" s="10"/>
      <c r="V1679" s="9"/>
    </row>
    <row r="1680" spans="21:22" x14ac:dyDescent="0.25">
      <c r="U1680" s="9"/>
      <c r="V1680" s="9"/>
    </row>
    <row r="1681" spans="21:22" x14ac:dyDescent="0.25">
      <c r="U1681" s="9"/>
      <c r="V1681" s="9"/>
    </row>
    <row r="1682" spans="21:22" x14ac:dyDescent="0.25">
      <c r="U1682" s="9"/>
      <c r="V1682" s="9"/>
    </row>
    <row r="1683" spans="21:22" x14ac:dyDescent="0.25">
      <c r="U1683" s="9"/>
      <c r="V1683" s="9"/>
    </row>
    <row r="1684" spans="21:22" x14ac:dyDescent="0.25">
      <c r="U1684" s="9"/>
    </row>
    <row r="1685" spans="21:22" x14ac:dyDescent="0.25">
      <c r="U1685" s="9"/>
      <c r="V1685" s="9"/>
    </row>
    <row r="1686" spans="21:22" x14ac:dyDescent="0.25">
      <c r="V1686" s="9"/>
    </row>
    <row r="1687" spans="21:22" x14ac:dyDescent="0.25">
      <c r="U1687" s="9"/>
    </row>
    <row r="1688" spans="21:22" x14ac:dyDescent="0.25">
      <c r="U1688" s="9"/>
    </row>
    <row r="1690" spans="21:22" x14ac:dyDescent="0.25">
      <c r="V1690" s="10"/>
    </row>
    <row r="1691" spans="21:22" x14ac:dyDescent="0.25">
      <c r="V1691" s="9"/>
    </row>
    <row r="1692" spans="21:22" x14ac:dyDescent="0.25">
      <c r="V1692" s="9"/>
    </row>
    <row r="1693" spans="21:22" x14ac:dyDescent="0.25">
      <c r="U1693" s="9"/>
      <c r="V1693" s="9"/>
    </row>
    <row r="1694" spans="21:22" x14ac:dyDescent="0.25">
      <c r="U1694" s="9"/>
      <c r="V1694" s="9"/>
    </row>
    <row r="1695" spans="21:22" x14ac:dyDescent="0.25">
      <c r="U1695" s="9"/>
    </row>
    <row r="1696" spans="21:22" x14ac:dyDescent="0.25">
      <c r="U1696" s="9"/>
    </row>
    <row r="1699" spans="21:22" x14ac:dyDescent="0.25">
      <c r="V1699" s="9"/>
    </row>
    <row r="1701" spans="21:22" x14ac:dyDescent="0.25">
      <c r="U1701" s="9"/>
    </row>
    <row r="1711" spans="21:22" x14ac:dyDescent="0.25">
      <c r="U1711" s="9"/>
    </row>
    <row r="1720" spans="21:22" x14ac:dyDescent="0.25">
      <c r="V1720" s="9"/>
    </row>
    <row r="1721" spans="21:22" x14ac:dyDescent="0.25">
      <c r="V1721" s="9"/>
    </row>
    <row r="1722" spans="21:22" x14ac:dyDescent="0.25">
      <c r="U1722" s="9"/>
      <c r="V1722" s="9"/>
    </row>
    <row r="1723" spans="21:22" x14ac:dyDescent="0.25">
      <c r="U1723" s="9"/>
      <c r="V1723" s="9"/>
    </row>
    <row r="1724" spans="21:22" x14ac:dyDescent="0.25">
      <c r="U1724" s="9"/>
      <c r="V1724" s="9"/>
    </row>
    <row r="1725" spans="21:22" x14ac:dyDescent="0.25">
      <c r="U1725" s="9"/>
      <c r="V1725" s="9"/>
    </row>
    <row r="1726" spans="21:22" x14ac:dyDescent="0.25">
      <c r="U1726" s="9"/>
      <c r="V1726" s="9"/>
    </row>
    <row r="1727" spans="21:22" x14ac:dyDescent="0.25">
      <c r="U1727" s="9"/>
      <c r="V1727" s="9"/>
    </row>
    <row r="1728" spans="21:22" x14ac:dyDescent="0.25">
      <c r="U1728" s="9"/>
      <c r="V1728" s="9"/>
    </row>
    <row r="1729" spans="21:22" x14ac:dyDescent="0.25">
      <c r="U1729" s="9"/>
      <c r="V1729" s="9"/>
    </row>
    <row r="1730" spans="21:22" x14ac:dyDescent="0.25">
      <c r="U1730" s="9"/>
      <c r="V1730" s="9"/>
    </row>
    <row r="1731" spans="21:22" x14ac:dyDescent="0.25">
      <c r="U1731" s="9"/>
      <c r="V1731" s="9"/>
    </row>
    <row r="1732" spans="21:22" x14ac:dyDescent="0.25">
      <c r="U1732" s="9"/>
      <c r="V1732" s="9"/>
    </row>
    <row r="1733" spans="21:22" x14ac:dyDescent="0.25">
      <c r="U1733" s="9"/>
      <c r="V1733" s="9"/>
    </row>
    <row r="1734" spans="21:22" x14ac:dyDescent="0.25">
      <c r="U1734" s="9"/>
      <c r="V1734" s="9"/>
    </row>
    <row r="1735" spans="21:22" x14ac:dyDescent="0.25">
      <c r="U1735" s="9"/>
      <c r="V1735" s="9"/>
    </row>
    <row r="1736" spans="21:22" x14ac:dyDescent="0.25">
      <c r="U1736" s="9"/>
      <c r="V1736" s="9"/>
    </row>
    <row r="1737" spans="21:22" x14ac:dyDescent="0.25">
      <c r="U1737" s="9"/>
      <c r="V1737" s="9"/>
    </row>
    <row r="1738" spans="21:22" x14ac:dyDescent="0.25">
      <c r="U1738" s="9"/>
      <c r="V1738" s="9"/>
    </row>
    <row r="1739" spans="21:22" x14ac:dyDescent="0.25">
      <c r="U1739" s="9"/>
      <c r="V1739" s="9"/>
    </row>
    <row r="1740" spans="21:22" x14ac:dyDescent="0.25">
      <c r="U1740" s="9"/>
      <c r="V1740" s="9"/>
    </row>
    <row r="1741" spans="21:22" x14ac:dyDescent="0.25">
      <c r="U1741" s="9"/>
      <c r="V1741" s="9"/>
    </row>
    <row r="1742" spans="21:22" x14ac:dyDescent="0.25">
      <c r="U1742" s="9"/>
      <c r="V1742" s="9"/>
    </row>
    <row r="1743" spans="21:22" x14ac:dyDescent="0.25">
      <c r="U1743" s="9"/>
      <c r="V1743" s="9"/>
    </row>
    <row r="1744" spans="21:22" x14ac:dyDescent="0.25">
      <c r="U1744" s="9"/>
      <c r="V1744" s="9"/>
    </row>
    <row r="1745" spans="21:22" x14ac:dyDescent="0.25">
      <c r="U1745" s="9"/>
    </row>
    <row r="1746" spans="21:22" x14ac:dyDescent="0.25">
      <c r="U1746" s="9"/>
      <c r="V1746" s="9"/>
    </row>
    <row r="1747" spans="21:22" x14ac:dyDescent="0.25">
      <c r="V1747" s="9"/>
    </row>
    <row r="1748" spans="21:22" x14ac:dyDescent="0.25">
      <c r="U1748" s="9"/>
    </row>
    <row r="1749" spans="21:22" x14ac:dyDescent="0.25">
      <c r="U1749" s="9"/>
    </row>
    <row r="1752" spans="21:22" x14ac:dyDescent="0.25">
      <c r="V1752" s="9"/>
    </row>
    <row r="1753" spans="21:22" x14ac:dyDescent="0.25">
      <c r="V1753" s="9"/>
    </row>
    <row r="1754" spans="21:22" x14ac:dyDescent="0.25">
      <c r="U1754" s="9"/>
      <c r="V1754" s="9"/>
    </row>
    <row r="1755" spans="21:22" x14ac:dyDescent="0.25">
      <c r="U1755" s="9"/>
      <c r="V1755" s="9"/>
    </row>
    <row r="1756" spans="21:22" x14ac:dyDescent="0.25">
      <c r="U1756" s="9"/>
      <c r="V1756" s="9"/>
    </row>
    <row r="1757" spans="21:22" x14ac:dyDescent="0.25">
      <c r="U1757" s="9"/>
      <c r="V1757" s="9"/>
    </row>
    <row r="1758" spans="21:22" x14ac:dyDescent="0.25">
      <c r="U1758" s="9"/>
      <c r="V1758" s="9"/>
    </row>
    <row r="1759" spans="21:22" x14ac:dyDescent="0.25">
      <c r="U1759" s="9"/>
    </row>
    <row r="1760" spans="21:22" x14ac:dyDescent="0.25">
      <c r="U1760" s="9"/>
    </row>
    <row r="1761" spans="21:22" x14ac:dyDescent="0.25">
      <c r="V1761" s="9"/>
    </row>
    <row r="1762" spans="21:22" x14ac:dyDescent="0.25">
      <c r="V1762" s="9"/>
    </row>
    <row r="1763" spans="21:22" x14ac:dyDescent="0.25">
      <c r="U1763" s="9"/>
      <c r="V1763" s="9"/>
    </row>
    <row r="1764" spans="21:22" x14ac:dyDescent="0.25">
      <c r="U1764" s="9"/>
      <c r="V1764" s="9"/>
    </row>
    <row r="1765" spans="21:22" x14ac:dyDescent="0.25">
      <c r="U1765" s="9"/>
      <c r="V1765" s="9"/>
    </row>
    <row r="1766" spans="21:22" x14ac:dyDescent="0.25">
      <c r="U1766" s="9"/>
      <c r="V1766" s="9"/>
    </row>
    <row r="1767" spans="21:22" x14ac:dyDescent="0.25">
      <c r="U1767" s="9"/>
      <c r="V1767" s="9"/>
    </row>
    <row r="1768" spans="21:22" x14ac:dyDescent="0.25">
      <c r="U1768" s="9"/>
      <c r="V1768" s="9"/>
    </row>
    <row r="1769" spans="21:22" x14ac:dyDescent="0.25">
      <c r="U1769" s="9"/>
      <c r="V1769" s="9"/>
    </row>
    <row r="1770" spans="21:22" x14ac:dyDescent="0.25">
      <c r="U1770" s="9"/>
      <c r="V1770" s="9"/>
    </row>
    <row r="1771" spans="21:22" x14ac:dyDescent="0.25">
      <c r="U1771" s="9"/>
      <c r="V1771" s="9"/>
    </row>
    <row r="1772" spans="21:22" x14ac:dyDescent="0.25">
      <c r="U1772" s="9"/>
      <c r="V1772" s="9"/>
    </row>
    <row r="1773" spans="21:22" x14ac:dyDescent="0.25">
      <c r="U1773" s="9"/>
      <c r="V1773" s="9"/>
    </row>
    <row r="1774" spans="21:22" x14ac:dyDescent="0.25">
      <c r="U1774" s="9"/>
      <c r="V1774" s="9"/>
    </row>
    <row r="1775" spans="21:22" x14ac:dyDescent="0.25">
      <c r="U1775" s="9"/>
      <c r="V1775" s="9"/>
    </row>
    <row r="1776" spans="21:22" x14ac:dyDescent="0.25">
      <c r="U1776" s="9"/>
      <c r="V1776" s="9"/>
    </row>
    <row r="1777" spans="21:22" x14ac:dyDescent="0.25">
      <c r="U1777" s="9"/>
      <c r="V1777" s="9"/>
    </row>
    <row r="1778" spans="21:22" x14ac:dyDescent="0.25">
      <c r="U1778" s="9"/>
      <c r="V1778" s="9"/>
    </row>
    <row r="1779" spans="21:22" x14ac:dyDescent="0.25">
      <c r="U1779" s="9"/>
      <c r="V1779" s="9"/>
    </row>
    <row r="1780" spans="21:22" x14ac:dyDescent="0.25">
      <c r="U1780" s="9"/>
      <c r="V1780" s="9"/>
    </row>
    <row r="1781" spans="21:22" x14ac:dyDescent="0.25">
      <c r="U1781" s="9"/>
      <c r="V1781" s="9"/>
    </row>
    <row r="1782" spans="21:22" x14ac:dyDescent="0.25">
      <c r="U1782" s="9"/>
      <c r="V1782" s="9"/>
    </row>
    <row r="1783" spans="21:22" x14ac:dyDescent="0.25">
      <c r="U1783" s="9"/>
      <c r="V1783" s="9"/>
    </row>
    <row r="1784" spans="21:22" x14ac:dyDescent="0.25">
      <c r="U1784" s="9"/>
      <c r="V1784" s="9"/>
    </row>
    <row r="1785" spans="21:22" x14ac:dyDescent="0.25">
      <c r="U1785" s="9"/>
      <c r="V1785" s="9"/>
    </row>
    <row r="1786" spans="21:22" x14ac:dyDescent="0.25">
      <c r="U1786" s="9"/>
      <c r="V1786" s="9"/>
    </row>
    <row r="1787" spans="21:22" x14ac:dyDescent="0.25">
      <c r="U1787" s="9"/>
      <c r="V1787" s="9"/>
    </row>
    <row r="1788" spans="21:22" x14ac:dyDescent="0.25">
      <c r="U1788" s="9"/>
      <c r="V1788" s="9"/>
    </row>
    <row r="1789" spans="21:22" x14ac:dyDescent="0.25">
      <c r="U1789" s="9"/>
      <c r="V1789" s="9"/>
    </row>
    <row r="1790" spans="21:22" x14ac:dyDescent="0.25">
      <c r="U1790" s="9"/>
    </row>
    <row r="1791" spans="21:22" x14ac:dyDescent="0.25">
      <c r="U1791" s="9"/>
    </row>
    <row r="1792" spans="21:22" x14ac:dyDescent="0.25">
      <c r="V1792" s="9"/>
    </row>
    <row r="1793" spans="21:22" x14ac:dyDescent="0.25">
      <c r="V1793" s="9"/>
    </row>
    <row r="1794" spans="21:22" x14ac:dyDescent="0.25">
      <c r="U1794" s="9"/>
      <c r="V1794" s="9"/>
    </row>
    <row r="1795" spans="21:22" x14ac:dyDescent="0.25">
      <c r="U1795" s="9"/>
    </row>
    <row r="1796" spans="21:22" x14ac:dyDescent="0.25">
      <c r="U1796" s="9"/>
      <c r="V1796" s="9"/>
    </row>
    <row r="1797" spans="21:22" x14ac:dyDescent="0.25">
      <c r="V1797" s="9"/>
    </row>
    <row r="1798" spans="21:22" x14ac:dyDescent="0.25">
      <c r="U1798" s="9"/>
      <c r="V1798" s="9"/>
    </row>
    <row r="1799" spans="21:22" x14ac:dyDescent="0.25">
      <c r="U1799" s="9"/>
      <c r="V1799" s="9"/>
    </row>
    <row r="1800" spans="21:22" x14ac:dyDescent="0.25">
      <c r="U1800" s="9"/>
      <c r="V1800" s="9"/>
    </row>
    <row r="1801" spans="21:22" x14ac:dyDescent="0.25">
      <c r="U1801" s="9"/>
      <c r="V1801" s="9"/>
    </row>
    <row r="1802" spans="21:22" x14ac:dyDescent="0.25">
      <c r="U1802" s="9"/>
      <c r="V1802" s="9"/>
    </row>
    <row r="1803" spans="21:22" x14ac:dyDescent="0.25">
      <c r="U1803" s="9"/>
      <c r="V1803" s="9"/>
    </row>
    <row r="1804" spans="21:22" x14ac:dyDescent="0.25">
      <c r="U1804" s="9"/>
      <c r="V1804" s="9"/>
    </row>
    <row r="1805" spans="21:22" x14ac:dyDescent="0.25">
      <c r="U1805" s="9"/>
      <c r="V1805" s="9"/>
    </row>
    <row r="1806" spans="21:22" x14ac:dyDescent="0.25">
      <c r="U1806" s="9"/>
      <c r="V1806" s="9"/>
    </row>
    <row r="1807" spans="21:22" x14ac:dyDescent="0.25">
      <c r="U1807" s="9"/>
      <c r="V1807" s="9"/>
    </row>
    <row r="1808" spans="21:22" x14ac:dyDescent="0.25">
      <c r="U1808" s="9"/>
      <c r="V1808" s="9"/>
    </row>
    <row r="1809" spans="21:22" x14ac:dyDescent="0.25">
      <c r="U1809" s="9"/>
      <c r="V1809" s="9"/>
    </row>
    <row r="1810" spans="21:22" x14ac:dyDescent="0.25">
      <c r="U1810" s="9"/>
      <c r="V1810" s="9"/>
    </row>
    <row r="1811" spans="21:22" x14ac:dyDescent="0.25">
      <c r="U1811" s="9"/>
      <c r="V1811" s="9"/>
    </row>
    <row r="1812" spans="21:22" x14ac:dyDescent="0.25">
      <c r="U1812" s="9"/>
      <c r="V1812" s="9"/>
    </row>
    <row r="1813" spans="21:22" x14ac:dyDescent="0.25">
      <c r="U1813" s="9"/>
      <c r="V1813" s="9"/>
    </row>
    <row r="1814" spans="21:22" x14ac:dyDescent="0.25">
      <c r="U1814" s="9"/>
      <c r="V1814" s="9"/>
    </row>
    <row r="1815" spans="21:22" x14ac:dyDescent="0.25">
      <c r="U1815" s="9"/>
      <c r="V1815" s="9"/>
    </row>
    <row r="1816" spans="21:22" x14ac:dyDescent="0.25">
      <c r="U1816" s="9"/>
    </row>
    <row r="1817" spans="21:22" x14ac:dyDescent="0.25">
      <c r="U1817" s="9"/>
      <c r="V1817" s="9"/>
    </row>
    <row r="1818" spans="21:22" x14ac:dyDescent="0.25">
      <c r="V1818" s="9"/>
    </row>
    <row r="1819" spans="21:22" x14ac:dyDescent="0.25">
      <c r="U1819" s="9"/>
      <c r="V1819" s="9"/>
    </row>
    <row r="1820" spans="21:22" x14ac:dyDescent="0.25">
      <c r="U1820" s="9"/>
      <c r="V1820" s="9"/>
    </row>
    <row r="1821" spans="21:22" x14ac:dyDescent="0.25">
      <c r="U1821" s="9"/>
      <c r="V1821" s="9"/>
    </row>
    <row r="1822" spans="21:22" x14ac:dyDescent="0.25">
      <c r="U1822" s="9"/>
      <c r="V1822" s="9"/>
    </row>
    <row r="1823" spans="21:22" x14ac:dyDescent="0.25">
      <c r="U1823" s="9"/>
      <c r="V1823" s="9"/>
    </row>
    <row r="1824" spans="21:22" x14ac:dyDescent="0.25">
      <c r="U1824" s="9"/>
      <c r="V1824" s="9"/>
    </row>
    <row r="1825" spans="21:22" x14ac:dyDescent="0.25">
      <c r="U1825" s="9"/>
      <c r="V1825" s="9"/>
    </row>
    <row r="1826" spans="21:22" x14ac:dyDescent="0.25">
      <c r="U1826" s="9"/>
      <c r="V1826" s="9"/>
    </row>
    <row r="1827" spans="21:22" x14ac:dyDescent="0.25">
      <c r="U1827" s="9"/>
      <c r="V1827" s="9"/>
    </row>
    <row r="1828" spans="21:22" x14ac:dyDescent="0.25">
      <c r="U1828" s="9"/>
      <c r="V1828" s="9"/>
    </row>
    <row r="1829" spans="21:22" x14ac:dyDescent="0.25">
      <c r="U1829" s="9"/>
      <c r="V1829" s="9"/>
    </row>
    <row r="1830" spans="21:22" x14ac:dyDescent="0.25">
      <c r="U1830" s="9"/>
      <c r="V1830" s="9"/>
    </row>
    <row r="1831" spans="21:22" x14ac:dyDescent="0.25">
      <c r="U1831" s="9"/>
      <c r="V1831" s="9"/>
    </row>
    <row r="1832" spans="21:22" x14ac:dyDescent="0.25">
      <c r="U1832" s="9"/>
      <c r="V1832" s="9"/>
    </row>
    <row r="1833" spans="21:22" x14ac:dyDescent="0.25">
      <c r="U1833" s="9"/>
    </row>
    <row r="1834" spans="21:22" x14ac:dyDescent="0.25">
      <c r="U1834" s="9"/>
    </row>
    <row r="1841" spans="21:22" x14ac:dyDescent="0.25">
      <c r="V1841" s="9"/>
    </row>
    <row r="1842" spans="21:22" x14ac:dyDescent="0.25">
      <c r="V1842" s="9"/>
    </row>
    <row r="1843" spans="21:22" x14ac:dyDescent="0.25">
      <c r="U1843" s="9"/>
      <c r="V1843" s="9"/>
    </row>
    <row r="1844" spans="21:22" x14ac:dyDescent="0.25">
      <c r="U1844" s="9"/>
      <c r="V1844" s="9"/>
    </row>
    <row r="1845" spans="21:22" x14ac:dyDescent="0.25">
      <c r="U1845" s="9"/>
      <c r="V1845" s="9"/>
    </row>
    <row r="1846" spans="21:22" x14ac:dyDescent="0.25">
      <c r="U1846" s="9"/>
      <c r="V1846" s="9"/>
    </row>
    <row r="1847" spans="21:22" x14ac:dyDescent="0.25">
      <c r="U1847" s="9"/>
      <c r="V1847" s="9"/>
    </row>
    <row r="1848" spans="21:22" x14ac:dyDescent="0.25">
      <c r="U1848" s="9"/>
      <c r="V1848" s="9"/>
    </row>
    <row r="1849" spans="21:22" x14ac:dyDescent="0.25">
      <c r="U1849" s="9"/>
      <c r="V1849" s="9"/>
    </row>
    <row r="1850" spans="21:22" x14ac:dyDescent="0.25">
      <c r="U1850" s="9"/>
      <c r="V1850" s="9"/>
    </row>
    <row r="1851" spans="21:22" x14ac:dyDescent="0.25">
      <c r="U1851" s="9"/>
      <c r="V1851" s="9"/>
    </row>
    <row r="1852" spans="21:22" x14ac:dyDescent="0.25">
      <c r="U1852" s="9"/>
      <c r="V1852" s="9"/>
    </row>
    <row r="1853" spans="21:22" x14ac:dyDescent="0.25">
      <c r="U1853" s="9"/>
      <c r="V1853" s="9"/>
    </row>
    <row r="1854" spans="21:22" x14ac:dyDescent="0.25">
      <c r="U1854" s="9"/>
      <c r="V1854" s="9"/>
    </row>
    <row r="1855" spans="21:22" x14ac:dyDescent="0.25">
      <c r="U1855" s="9"/>
      <c r="V1855" s="9"/>
    </row>
    <row r="1856" spans="21:22" x14ac:dyDescent="0.25">
      <c r="U1856" s="9"/>
      <c r="V1856" s="9"/>
    </row>
    <row r="1857" spans="21:22" x14ac:dyDescent="0.25">
      <c r="U1857" s="9"/>
      <c r="V1857" s="9"/>
    </row>
    <row r="1858" spans="21:22" x14ac:dyDescent="0.25">
      <c r="U1858" s="9"/>
      <c r="V1858" s="9"/>
    </row>
    <row r="1859" spans="21:22" x14ac:dyDescent="0.25">
      <c r="U1859" s="9"/>
      <c r="V1859" s="9"/>
    </row>
    <row r="1860" spans="21:22" x14ac:dyDescent="0.25">
      <c r="U1860" s="9"/>
      <c r="V1860" s="9"/>
    </row>
    <row r="1861" spans="21:22" x14ac:dyDescent="0.25">
      <c r="U1861" s="9"/>
      <c r="V1861" s="9"/>
    </row>
    <row r="1862" spans="21:22" x14ac:dyDescent="0.25">
      <c r="U1862" s="9"/>
      <c r="V1862" s="9"/>
    </row>
    <row r="1863" spans="21:22" x14ac:dyDescent="0.25">
      <c r="U1863" s="9"/>
      <c r="V1863" s="9"/>
    </row>
    <row r="1864" spans="21:22" x14ac:dyDescent="0.25">
      <c r="U1864" s="9"/>
      <c r="V1864" s="9"/>
    </row>
    <row r="1865" spans="21:22" x14ac:dyDescent="0.25">
      <c r="U1865" s="9"/>
      <c r="V1865" s="9"/>
    </row>
    <row r="1866" spans="21:22" x14ac:dyDescent="0.25">
      <c r="U1866" s="9"/>
      <c r="V1866" s="9"/>
    </row>
    <row r="1867" spans="21:22" x14ac:dyDescent="0.25">
      <c r="U1867" s="9"/>
      <c r="V1867" s="9"/>
    </row>
    <row r="1868" spans="21:22" x14ac:dyDescent="0.25">
      <c r="U1868" s="9"/>
      <c r="V1868" s="9"/>
    </row>
    <row r="1869" spans="21:22" x14ac:dyDescent="0.25">
      <c r="U1869" s="9"/>
      <c r="V1869" s="9"/>
    </row>
    <row r="1870" spans="21:22" x14ac:dyDescent="0.25">
      <c r="U1870" s="9"/>
      <c r="V1870" s="9"/>
    </row>
    <row r="1871" spans="21:22" x14ac:dyDescent="0.25">
      <c r="U1871" s="9"/>
      <c r="V1871" s="9"/>
    </row>
    <row r="1872" spans="21:22" x14ac:dyDescent="0.25">
      <c r="U1872" s="9"/>
      <c r="V1872" s="9"/>
    </row>
    <row r="1873" spans="21:22" x14ac:dyDescent="0.25">
      <c r="U1873" s="9"/>
      <c r="V1873" s="9"/>
    </row>
    <row r="1874" spans="21:22" x14ac:dyDescent="0.25">
      <c r="U1874" s="9"/>
      <c r="V1874" s="9"/>
    </row>
    <row r="1875" spans="21:22" x14ac:dyDescent="0.25">
      <c r="U1875" s="9"/>
      <c r="V1875" s="9"/>
    </row>
    <row r="1876" spans="21:22" x14ac:dyDescent="0.25">
      <c r="U1876" s="9"/>
      <c r="V1876" s="9"/>
    </row>
    <row r="1877" spans="21:22" x14ac:dyDescent="0.25">
      <c r="U1877" s="9"/>
      <c r="V1877" s="9"/>
    </row>
    <row r="1878" spans="21:22" x14ac:dyDescent="0.25">
      <c r="U1878" s="9"/>
      <c r="V1878" s="9"/>
    </row>
    <row r="1879" spans="21:22" x14ac:dyDescent="0.25">
      <c r="U1879" s="9"/>
      <c r="V1879" s="9"/>
    </row>
    <row r="1880" spans="21:22" x14ac:dyDescent="0.25">
      <c r="U1880" s="9"/>
      <c r="V1880" s="9"/>
    </row>
    <row r="1881" spans="21:22" x14ac:dyDescent="0.25">
      <c r="U1881" s="9"/>
      <c r="V1881" s="9"/>
    </row>
    <row r="1882" spans="21:22" x14ac:dyDescent="0.25">
      <c r="U1882" s="9"/>
      <c r="V1882" s="9"/>
    </row>
    <row r="1883" spans="21:22" x14ac:dyDescent="0.25">
      <c r="U1883" s="9"/>
      <c r="V1883" s="9"/>
    </row>
    <row r="1884" spans="21:22" x14ac:dyDescent="0.25">
      <c r="U1884" s="9"/>
      <c r="V1884" s="9"/>
    </row>
    <row r="1885" spans="21:22" x14ac:dyDescent="0.25">
      <c r="U1885" s="9"/>
      <c r="V1885" s="9"/>
    </row>
    <row r="1886" spans="21:22" x14ac:dyDescent="0.25">
      <c r="U1886" s="9"/>
      <c r="V1886" s="9"/>
    </row>
    <row r="1887" spans="21:22" x14ac:dyDescent="0.25">
      <c r="U1887" s="9"/>
      <c r="V1887" s="9"/>
    </row>
    <row r="1888" spans="21:22" x14ac:dyDescent="0.25">
      <c r="U1888" s="9"/>
      <c r="V1888" s="9"/>
    </row>
    <row r="1889" spans="21:22" x14ac:dyDescent="0.25">
      <c r="U1889" s="9"/>
      <c r="V1889" s="9"/>
    </row>
    <row r="1890" spans="21:22" x14ac:dyDescent="0.25">
      <c r="U1890" s="9"/>
      <c r="V1890" s="9"/>
    </row>
    <row r="1891" spans="21:22" x14ac:dyDescent="0.25">
      <c r="U1891" s="9"/>
      <c r="V1891" s="9"/>
    </row>
    <row r="1892" spans="21:22" x14ac:dyDescent="0.25">
      <c r="U1892" s="9"/>
      <c r="V1892" s="9"/>
    </row>
    <row r="1893" spans="21:22" x14ac:dyDescent="0.25">
      <c r="U1893" s="9"/>
      <c r="V1893" s="9"/>
    </row>
    <row r="1894" spans="21:22" x14ac:dyDescent="0.25">
      <c r="U1894" s="9"/>
      <c r="V1894" s="9"/>
    </row>
    <row r="1895" spans="21:22" x14ac:dyDescent="0.25">
      <c r="U1895" s="9"/>
      <c r="V1895" s="9"/>
    </row>
    <row r="1896" spans="21:22" x14ac:dyDescent="0.25">
      <c r="U1896" s="9"/>
      <c r="V1896" s="9"/>
    </row>
    <row r="1897" spans="21:22" x14ac:dyDescent="0.25">
      <c r="U1897" s="9"/>
      <c r="V1897" s="9"/>
    </row>
    <row r="1898" spans="21:22" x14ac:dyDescent="0.25">
      <c r="U1898" s="9"/>
      <c r="V1898" s="9"/>
    </row>
    <row r="1899" spans="21:22" x14ac:dyDescent="0.25">
      <c r="U1899" s="9"/>
      <c r="V1899" s="9"/>
    </row>
    <row r="1900" spans="21:22" x14ac:dyDescent="0.25">
      <c r="U1900" s="9"/>
      <c r="V1900" s="9"/>
    </row>
    <row r="1901" spans="21:22" x14ac:dyDescent="0.25">
      <c r="U1901" s="9"/>
      <c r="V1901" s="9"/>
    </row>
    <row r="1902" spans="21:22" x14ac:dyDescent="0.25">
      <c r="U1902" s="9"/>
      <c r="V1902" s="9"/>
    </row>
    <row r="1903" spans="21:22" x14ac:dyDescent="0.25">
      <c r="U1903" s="9"/>
    </row>
    <row r="1904" spans="21:22" x14ac:dyDescent="0.25">
      <c r="U1904" s="9"/>
    </row>
    <row r="1905" spans="21:22" x14ac:dyDescent="0.25">
      <c r="V1905" s="9"/>
    </row>
    <row r="1906" spans="21:22" x14ac:dyDescent="0.25">
      <c r="V1906" s="9"/>
    </row>
    <row r="1907" spans="21:22" x14ac:dyDescent="0.25">
      <c r="U1907" s="9"/>
      <c r="V1907" s="9"/>
    </row>
    <row r="1908" spans="21:22" x14ac:dyDescent="0.25">
      <c r="U1908" s="9"/>
      <c r="V1908" s="9"/>
    </row>
    <row r="1909" spans="21:22" x14ac:dyDescent="0.25">
      <c r="U1909" s="9"/>
      <c r="V1909" s="9"/>
    </row>
    <row r="1910" spans="21:22" x14ac:dyDescent="0.25">
      <c r="U1910" s="9"/>
      <c r="V1910" s="9"/>
    </row>
    <row r="1911" spans="21:22" x14ac:dyDescent="0.25">
      <c r="U1911" s="9"/>
      <c r="V1911" s="9"/>
    </row>
    <row r="1912" spans="21:22" x14ac:dyDescent="0.25">
      <c r="U1912" s="9"/>
      <c r="V1912" s="9"/>
    </row>
    <row r="1913" spans="21:22" x14ac:dyDescent="0.25">
      <c r="U1913" s="9"/>
      <c r="V1913" s="9"/>
    </row>
    <row r="1914" spans="21:22" x14ac:dyDescent="0.25">
      <c r="U1914" s="9"/>
      <c r="V1914" s="9"/>
    </row>
    <row r="1915" spans="21:22" x14ac:dyDescent="0.25">
      <c r="U1915" s="9"/>
      <c r="V1915" s="9"/>
    </row>
    <row r="1916" spans="21:22" x14ac:dyDescent="0.25">
      <c r="U1916" s="9"/>
      <c r="V1916" s="9"/>
    </row>
    <row r="1917" spans="21:22" x14ac:dyDescent="0.25">
      <c r="U1917" s="9"/>
      <c r="V1917" s="9"/>
    </row>
    <row r="1918" spans="21:22" x14ac:dyDescent="0.25">
      <c r="U1918" s="9"/>
      <c r="V1918" s="9"/>
    </row>
    <row r="1919" spans="21:22" x14ac:dyDescent="0.25">
      <c r="U1919" s="9"/>
      <c r="V1919" s="9"/>
    </row>
    <row r="1920" spans="21:22" x14ac:dyDescent="0.25">
      <c r="U1920" s="9"/>
      <c r="V1920" s="9"/>
    </row>
    <row r="1921" spans="21:22" x14ac:dyDescent="0.25">
      <c r="U1921" s="9"/>
      <c r="V1921" s="9"/>
    </row>
    <row r="1922" spans="21:22" x14ac:dyDescent="0.25">
      <c r="U1922" s="9"/>
      <c r="V1922" s="9"/>
    </row>
    <row r="1923" spans="21:22" x14ac:dyDescent="0.25">
      <c r="U1923" s="9"/>
      <c r="V1923" s="9"/>
    </row>
    <row r="1924" spans="21:22" x14ac:dyDescent="0.25">
      <c r="U1924" s="9"/>
    </row>
    <row r="1925" spans="21:22" x14ac:dyDescent="0.25">
      <c r="U1925" s="9"/>
    </row>
    <row r="1926" spans="21:22" x14ac:dyDescent="0.25">
      <c r="V1926" s="9"/>
    </row>
    <row r="1927" spans="21:22" x14ac:dyDescent="0.25">
      <c r="V1927" s="9"/>
    </row>
    <row r="1928" spans="21:22" x14ac:dyDescent="0.25">
      <c r="U1928" s="9"/>
    </row>
    <row r="1929" spans="21:22" x14ac:dyDescent="0.25">
      <c r="U1929" s="9"/>
      <c r="V1929" s="9"/>
    </row>
    <row r="1930" spans="21:22" x14ac:dyDescent="0.25">
      <c r="V1930" s="9"/>
    </row>
    <row r="1931" spans="21:22" x14ac:dyDescent="0.25">
      <c r="U1931" s="9"/>
      <c r="V1931" s="9"/>
    </row>
    <row r="1932" spans="21:22" x14ac:dyDescent="0.25">
      <c r="U1932" s="9"/>
    </row>
    <row r="1933" spans="21:22" x14ac:dyDescent="0.25">
      <c r="U1933" s="9"/>
      <c r="V1933" s="9"/>
    </row>
    <row r="1934" spans="21:22" x14ac:dyDescent="0.25">
      <c r="V1934" s="9"/>
    </row>
    <row r="1935" spans="21:22" x14ac:dyDescent="0.25">
      <c r="U1935" s="9"/>
    </row>
    <row r="1936" spans="21:22" x14ac:dyDescent="0.25">
      <c r="U1936" s="9"/>
    </row>
    <row r="1937" spans="21:22" x14ac:dyDescent="0.25">
      <c r="V1937" s="10"/>
    </row>
    <row r="1938" spans="21:22" x14ac:dyDescent="0.25">
      <c r="V1938" s="9"/>
    </row>
    <row r="1940" spans="21:22" x14ac:dyDescent="0.25">
      <c r="U1940" s="9"/>
      <c r="V1940" s="9"/>
    </row>
    <row r="1941" spans="21:22" x14ac:dyDescent="0.25">
      <c r="V1941" s="9"/>
    </row>
    <row r="1942" spans="21:22" x14ac:dyDescent="0.25">
      <c r="U1942" s="9"/>
      <c r="V1942" s="9"/>
    </row>
    <row r="1943" spans="21:22" x14ac:dyDescent="0.25">
      <c r="U1943" s="9"/>
      <c r="V1943" s="9"/>
    </row>
    <row r="1944" spans="21:22" x14ac:dyDescent="0.25">
      <c r="U1944" s="9"/>
      <c r="V1944" s="9"/>
    </row>
    <row r="1945" spans="21:22" x14ac:dyDescent="0.25">
      <c r="U1945" s="9"/>
      <c r="V1945" s="9"/>
    </row>
    <row r="1946" spans="21:22" x14ac:dyDescent="0.25">
      <c r="U1946" s="9"/>
      <c r="V1946" s="9"/>
    </row>
    <row r="1947" spans="21:22" x14ac:dyDescent="0.25">
      <c r="U1947" s="9"/>
      <c r="V1947" s="9"/>
    </row>
    <row r="1948" spans="21:22" x14ac:dyDescent="0.25">
      <c r="U1948" s="9"/>
      <c r="V1948" s="9"/>
    </row>
    <row r="1949" spans="21:22" x14ac:dyDescent="0.25">
      <c r="U1949" s="9"/>
      <c r="V1949" s="9"/>
    </row>
    <row r="1950" spans="21:22" x14ac:dyDescent="0.25">
      <c r="U1950" s="9"/>
      <c r="V1950" s="9"/>
    </row>
    <row r="1951" spans="21:22" x14ac:dyDescent="0.25">
      <c r="U1951" s="9"/>
      <c r="V1951" s="9"/>
    </row>
    <row r="1952" spans="21:22" x14ac:dyDescent="0.25">
      <c r="U1952" s="9"/>
      <c r="V1952" s="9"/>
    </row>
    <row r="1953" spans="21:22" x14ac:dyDescent="0.25">
      <c r="U1953" s="9"/>
      <c r="V1953" s="9"/>
    </row>
    <row r="1954" spans="21:22" x14ac:dyDescent="0.25">
      <c r="U1954" s="9"/>
      <c r="V1954" s="9"/>
    </row>
    <row r="1955" spans="21:22" x14ac:dyDescent="0.25">
      <c r="U1955" s="9"/>
      <c r="V1955" s="9"/>
    </row>
    <row r="1956" spans="21:22" x14ac:dyDescent="0.25">
      <c r="U1956" s="9"/>
      <c r="V1956" s="9"/>
    </row>
    <row r="1957" spans="21:22" x14ac:dyDescent="0.25">
      <c r="U1957" s="9"/>
      <c r="V1957" s="9"/>
    </row>
    <row r="1958" spans="21:22" x14ac:dyDescent="0.25">
      <c r="U1958" s="9"/>
      <c r="V1958" s="9"/>
    </row>
    <row r="1959" spans="21:22" x14ac:dyDescent="0.25">
      <c r="U1959" s="9"/>
      <c r="V1959" s="9"/>
    </row>
    <row r="1960" spans="21:22" x14ac:dyDescent="0.25">
      <c r="U1960" s="9"/>
      <c r="V1960" s="9"/>
    </row>
    <row r="1961" spans="21:22" x14ac:dyDescent="0.25">
      <c r="U1961" s="9"/>
      <c r="V1961" s="9"/>
    </row>
    <row r="1962" spans="21:22" x14ac:dyDescent="0.25">
      <c r="U1962" s="9"/>
      <c r="V1962" s="9"/>
    </row>
    <row r="1963" spans="21:22" x14ac:dyDescent="0.25">
      <c r="U1963" s="9"/>
      <c r="V1963" s="9"/>
    </row>
    <row r="1964" spans="21:22" x14ac:dyDescent="0.25">
      <c r="U1964" s="9"/>
      <c r="V1964" s="9"/>
    </row>
    <row r="1965" spans="21:22" x14ac:dyDescent="0.25">
      <c r="U1965" s="9"/>
    </row>
    <row r="1966" spans="21:22" x14ac:dyDescent="0.25">
      <c r="U1966" s="9"/>
    </row>
    <row r="1972" spans="21:22" x14ac:dyDescent="0.25">
      <c r="V1972" s="9"/>
    </row>
    <row r="1973" spans="21:22" x14ac:dyDescent="0.25">
      <c r="V1973" s="9"/>
    </row>
    <row r="1974" spans="21:22" x14ac:dyDescent="0.25">
      <c r="U1974" s="9"/>
      <c r="V1974" s="9"/>
    </row>
    <row r="1975" spans="21:22" x14ac:dyDescent="0.25">
      <c r="U1975" s="9"/>
      <c r="V1975" s="9"/>
    </row>
    <row r="1976" spans="21:22" x14ac:dyDescent="0.25">
      <c r="U1976" s="9"/>
      <c r="V1976" s="9"/>
    </row>
    <row r="1977" spans="21:22" x14ac:dyDescent="0.25">
      <c r="U1977" s="9"/>
      <c r="V1977" s="9"/>
    </row>
    <row r="1978" spans="21:22" x14ac:dyDescent="0.25">
      <c r="U1978" s="9"/>
      <c r="V1978" s="9"/>
    </row>
    <row r="1979" spans="21:22" x14ac:dyDescent="0.25">
      <c r="U1979" s="9"/>
      <c r="V1979" s="9"/>
    </row>
    <row r="1980" spans="21:22" x14ac:dyDescent="0.25">
      <c r="U1980" s="9"/>
      <c r="V1980" s="9"/>
    </row>
    <row r="1981" spans="21:22" x14ac:dyDescent="0.25">
      <c r="U1981" s="9"/>
      <c r="V1981" s="9"/>
    </row>
    <row r="1982" spans="21:22" x14ac:dyDescent="0.25">
      <c r="U1982" s="9"/>
      <c r="V1982" s="9"/>
    </row>
    <row r="1983" spans="21:22" x14ac:dyDescent="0.25">
      <c r="U1983" s="9"/>
      <c r="V1983" s="9"/>
    </row>
    <row r="1984" spans="21:22" x14ac:dyDescent="0.25">
      <c r="U1984" s="9"/>
      <c r="V1984" s="9"/>
    </row>
    <row r="1985" spans="21:22" x14ac:dyDescent="0.25">
      <c r="U1985" s="9"/>
      <c r="V1985" s="9"/>
    </row>
    <row r="1986" spans="21:22" x14ac:dyDescent="0.25">
      <c r="U1986" s="9"/>
      <c r="V1986" s="9"/>
    </row>
    <row r="1987" spans="21:22" x14ac:dyDescent="0.25">
      <c r="U1987" s="9"/>
      <c r="V1987" s="9"/>
    </row>
    <row r="1988" spans="21:22" x14ac:dyDescent="0.25">
      <c r="U1988" s="9"/>
      <c r="V1988" s="9"/>
    </row>
    <row r="1989" spans="21:22" x14ac:dyDescent="0.25">
      <c r="U1989" s="9"/>
      <c r="V1989" s="9"/>
    </row>
    <row r="1990" spans="21:22" x14ac:dyDescent="0.25">
      <c r="U1990" s="9"/>
      <c r="V1990" s="9"/>
    </row>
    <row r="1991" spans="21:22" x14ac:dyDescent="0.25">
      <c r="U1991" s="9"/>
      <c r="V1991" s="9"/>
    </row>
    <row r="1992" spans="21:22" x14ac:dyDescent="0.25">
      <c r="U1992" s="9"/>
      <c r="V1992" s="9"/>
    </row>
    <row r="1993" spans="21:22" x14ac:dyDescent="0.25">
      <c r="U1993" s="9"/>
      <c r="V1993" s="9"/>
    </row>
    <row r="1994" spans="21:22" x14ac:dyDescent="0.25">
      <c r="U1994" s="9"/>
    </row>
    <row r="1995" spans="21:22" x14ac:dyDescent="0.25">
      <c r="U1995" s="9"/>
      <c r="V1995" s="9"/>
    </row>
    <row r="1996" spans="21:22" x14ac:dyDescent="0.25">
      <c r="V1996" s="9"/>
    </row>
    <row r="1997" spans="21:22" x14ac:dyDescent="0.25">
      <c r="U1997" s="9"/>
    </row>
    <row r="1998" spans="21:22" x14ac:dyDescent="0.25">
      <c r="U1998" s="9"/>
    </row>
    <row r="2004" spans="21:22" x14ac:dyDescent="0.25">
      <c r="V2004" s="9"/>
    </row>
    <row r="2005" spans="21:22" x14ac:dyDescent="0.25">
      <c r="V2005" s="9"/>
    </row>
    <row r="2006" spans="21:22" x14ac:dyDescent="0.25">
      <c r="U2006" s="9"/>
      <c r="V2006" s="9"/>
    </row>
    <row r="2007" spans="21:22" x14ac:dyDescent="0.25">
      <c r="U2007" s="9"/>
      <c r="V2007" s="9"/>
    </row>
    <row r="2008" spans="21:22" x14ac:dyDescent="0.25">
      <c r="U2008" s="9"/>
      <c r="V2008" s="9"/>
    </row>
    <row r="2009" spans="21:22" x14ac:dyDescent="0.25">
      <c r="U2009" s="9"/>
      <c r="V2009" s="9"/>
    </row>
    <row r="2010" spans="21:22" x14ac:dyDescent="0.25">
      <c r="U2010" s="9"/>
    </row>
    <row r="2011" spans="21:22" x14ac:dyDescent="0.25">
      <c r="U2011" s="9"/>
      <c r="V2011" s="9"/>
    </row>
    <row r="2013" spans="21:22" x14ac:dyDescent="0.25">
      <c r="U2013" s="9"/>
    </row>
    <row r="2019" spans="21:22" x14ac:dyDescent="0.25">
      <c r="V2019" s="9"/>
    </row>
    <row r="2021" spans="21:22" x14ac:dyDescent="0.25">
      <c r="U2021" s="9"/>
      <c r="V2021" s="9"/>
    </row>
    <row r="2023" spans="21:22" x14ac:dyDescent="0.25">
      <c r="U2023" s="9"/>
    </row>
    <row r="2029" spans="21:22" x14ac:dyDescent="0.25">
      <c r="U2029" s="9"/>
    </row>
    <row r="2034" spans="21:22" x14ac:dyDescent="0.25">
      <c r="V2034" s="9"/>
    </row>
    <row r="2035" spans="21:22" x14ac:dyDescent="0.25">
      <c r="V2035" s="9"/>
    </row>
    <row r="2036" spans="21:22" x14ac:dyDescent="0.25">
      <c r="U2036" s="9"/>
      <c r="V2036" s="9"/>
    </row>
    <row r="2037" spans="21:22" x14ac:dyDescent="0.25">
      <c r="U2037" s="9"/>
      <c r="V2037" s="9"/>
    </row>
    <row r="2038" spans="21:22" x14ac:dyDescent="0.25">
      <c r="U2038" s="9"/>
      <c r="V2038" s="9"/>
    </row>
    <row r="2039" spans="21:22" x14ac:dyDescent="0.25">
      <c r="U2039" s="9"/>
      <c r="V2039" s="9"/>
    </row>
    <row r="2040" spans="21:22" x14ac:dyDescent="0.25">
      <c r="U2040" s="9"/>
      <c r="V2040" s="9"/>
    </row>
    <row r="2041" spans="21:22" x14ac:dyDescent="0.25">
      <c r="U2041" s="9"/>
      <c r="V2041" s="9"/>
    </row>
    <row r="2042" spans="21:22" x14ac:dyDescent="0.25">
      <c r="U2042" s="9"/>
      <c r="V2042" s="9"/>
    </row>
    <row r="2043" spans="21:22" x14ac:dyDescent="0.25">
      <c r="U2043" s="9"/>
      <c r="V2043" s="9"/>
    </row>
    <row r="2044" spans="21:22" x14ac:dyDescent="0.25">
      <c r="U2044" s="9"/>
      <c r="V2044" s="9"/>
    </row>
    <row r="2045" spans="21:22" x14ac:dyDescent="0.25">
      <c r="U2045" s="9"/>
      <c r="V2045" s="9"/>
    </row>
    <row r="2046" spans="21:22" x14ac:dyDescent="0.25">
      <c r="U2046" s="9"/>
      <c r="V2046" s="9"/>
    </row>
    <row r="2047" spans="21:22" x14ac:dyDescent="0.25">
      <c r="U2047" s="9"/>
      <c r="V2047" s="9"/>
    </row>
    <row r="2048" spans="21:22" x14ac:dyDescent="0.25">
      <c r="U2048" s="9"/>
      <c r="V2048" s="9"/>
    </row>
    <row r="2049" spans="21:22" x14ac:dyDescent="0.25">
      <c r="U2049" s="9"/>
      <c r="V2049" s="9"/>
    </row>
    <row r="2050" spans="21:22" x14ac:dyDescent="0.25">
      <c r="U2050" s="9"/>
      <c r="V2050" s="9"/>
    </row>
    <row r="2051" spans="21:22" x14ac:dyDescent="0.25">
      <c r="U2051" s="9"/>
      <c r="V2051" s="9"/>
    </row>
    <row r="2052" spans="21:22" x14ac:dyDescent="0.25">
      <c r="U2052" s="9"/>
      <c r="V2052" s="9"/>
    </row>
    <row r="2053" spans="21:22" x14ac:dyDescent="0.25">
      <c r="U2053" s="9"/>
      <c r="V2053" s="9"/>
    </row>
    <row r="2054" spans="21:22" x14ac:dyDescent="0.25">
      <c r="U2054" s="9"/>
      <c r="V2054" s="9"/>
    </row>
    <row r="2055" spans="21:22" x14ac:dyDescent="0.25">
      <c r="U2055" s="9"/>
      <c r="V2055" s="9"/>
    </row>
    <row r="2056" spans="21:22" x14ac:dyDescent="0.25">
      <c r="U2056" s="9"/>
      <c r="V2056" s="9"/>
    </row>
    <row r="2057" spans="21:22" x14ac:dyDescent="0.25">
      <c r="U2057" s="9"/>
      <c r="V2057" s="9"/>
    </row>
    <row r="2058" spans="21:22" x14ac:dyDescent="0.25">
      <c r="U2058" s="9"/>
      <c r="V2058" s="9"/>
    </row>
    <row r="2059" spans="21:22" x14ac:dyDescent="0.25">
      <c r="U2059" s="9"/>
      <c r="V2059" s="9"/>
    </row>
    <row r="2060" spans="21:22" x14ac:dyDescent="0.25">
      <c r="U2060" s="9"/>
    </row>
    <row r="2061" spans="21:22" x14ac:dyDescent="0.25">
      <c r="U2061" s="9"/>
      <c r="V2061" s="9"/>
    </row>
    <row r="2063" spans="21:22" x14ac:dyDescent="0.25">
      <c r="U2063" s="9"/>
    </row>
    <row r="2065" spans="21:22" x14ac:dyDescent="0.25">
      <c r="V2065" s="9"/>
    </row>
    <row r="2066" spans="21:22" x14ac:dyDescent="0.25">
      <c r="V2066" s="9"/>
    </row>
    <row r="2067" spans="21:22" x14ac:dyDescent="0.25">
      <c r="U2067" s="9"/>
      <c r="V2067" s="9"/>
    </row>
    <row r="2068" spans="21:22" x14ac:dyDescent="0.25">
      <c r="U2068" s="9"/>
      <c r="V2068" s="9"/>
    </row>
    <row r="2069" spans="21:22" x14ac:dyDescent="0.25">
      <c r="U2069" s="9"/>
      <c r="V2069" s="9"/>
    </row>
    <row r="2070" spans="21:22" x14ac:dyDescent="0.25">
      <c r="U2070" s="9"/>
      <c r="V2070" s="9"/>
    </row>
    <row r="2071" spans="21:22" x14ac:dyDescent="0.25">
      <c r="U2071" s="9"/>
      <c r="V2071" s="9"/>
    </row>
    <row r="2072" spans="21:22" x14ac:dyDescent="0.25">
      <c r="U2072" s="9"/>
      <c r="V2072" s="9"/>
    </row>
    <row r="2073" spans="21:22" x14ac:dyDescent="0.25">
      <c r="U2073" s="9"/>
      <c r="V2073" s="9"/>
    </row>
    <row r="2074" spans="21:22" x14ac:dyDescent="0.25">
      <c r="U2074" s="9"/>
      <c r="V2074" s="9"/>
    </row>
    <row r="2075" spans="21:22" x14ac:dyDescent="0.25">
      <c r="U2075" s="9"/>
    </row>
    <row r="2076" spans="21:22" x14ac:dyDescent="0.25">
      <c r="U2076" s="9"/>
      <c r="V2076" s="9"/>
    </row>
    <row r="2077" spans="21:22" x14ac:dyDescent="0.25">
      <c r="V2077" s="9"/>
    </row>
    <row r="2078" spans="21:22" x14ac:dyDescent="0.25">
      <c r="U2078" s="9"/>
      <c r="V2078" s="9"/>
    </row>
    <row r="2079" spans="21:22" x14ac:dyDescent="0.25">
      <c r="U2079" s="9"/>
      <c r="V2079" s="9"/>
    </row>
    <row r="2080" spans="21:22" x14ac:dyDescent="0.25">
      <c r="U2080" s="9"/>
    </row>
    <row r="2081" spans="21:22" x14ac:dyDescent="0.25">
      <c r="U2081" s="9"/>
      <c r="V2081" s="10"/>
    </row>
    <row r="2082" spans="21:22" x14ac:dyDescent="0.25">
      <c r="V2082" s="9"/>
    </row>
    <row r="2083" spans="21:22" x14ac:dyDescent="0.25">
      <c r="V2083" s="9"/>
    </row>
    <row r="2084" spans="21:22" x14ac:dyDescent="0.25">
      <c r="U2084" s="9"/>
      <c r="V2084" s="9"/>
    </row>
    <row r="2085" spans="21:22" x14ac:dyDescent="0.25">
      <c r="U2085" s="9"/>
      <c r="V2085" s="9"/>
    </row>
    <row r="2086" spans="21:22" x14ac:dyDescent="0.25">
      <c r="U2086" s="9"/>
      <c r="V2086" s="9"/>
    </row>
    <row r="2087" spans="21:22" x14ac:dyDescent="0.25">
      <c r="U2087" s="9"/>
      <c r="V2087" s="9"/>
    </row>
    <row r="2088" spans="21:22" x14ac:dyDescent="0.25">
      <c r="U2088" s="9"/>
      <c r="V2088" s="9"/>
    </row>
    <row r="2089" spans="21:22" x14ac:dyDescent="0.25">
      <c r="U2089" s="9"/>
    </row>
    <row r="2090" spans="21:22" x14ac:dyDescent="0.25">
      <c r="U2090" s="9"/>
    </row>
    <row r="2092" spans="21:22" x14ac:dyDescent="0.25">
      <c r="V2092" s="9"/>
    </row>
    <row r="2093" spans="21:22" x14ac:dyDescent="0.25">
      <c r="V2093" s="9"/>
    </row>
    <row r="2094" spans="21:22" x14ac:dyDescent="0.25">
      <c r="U2094" s="9"/>
      <c r="V2094" s="9"/>
    </row>
    <row r="2095" spans="21:22" x14ac:dyDescent="0.25">
      <c r="U2095" s="9"/>
      <c r="V2095" s="9"/>
    </row>
    <row r="2096" spans="21:22" x14ac:dyDescent="0.25">
      <c r="U2096" s="9"/>
      <c r="V2096" s="9"/>
    </row>
    <row r="2097" spans="21:22" x14ac:dyDescent="0.25">
      <c r="U2097" s="9"/>
      <c r="V2097" s="9"/>
    </row>
    <row r="2098" spans="21:22" x14ac:dyDescent="0.25">
      <c r="U2098" s="9"/>
      <c r="V2098" s="9"/>
    </row>
    <row r="2099" spans="21:22" x14ac:dyDescent="0.25">
      <c r="U2099" s="9"/>
      <c r="V2099" s="9"/>
    </row>
    <row r="2100" spans="21:22" x14ac:dyDescent="0.25">
      <c r="U2100" s="9"/>
      <c r="V2100" s="9"/>
    </row>
    <row r="2101" spans="21:22" x14ac:dyDescent="0.25">
      <c r="U2101" s="9"/>
      <c r="V2101" s="9"/>
    </row>
    <row r="2102" spans="21:22" x14ac:dyDescent="0.25">
      <c r="U2102" s="9"/>
      <c r="V2102" s="9"/>
    </row>
    <row r="2103" spans="21:22" x14ac:dyDescent="0.25">
      <c r="U2103" s="9"/>
      <c r="V2103" s="9"/>
    </row>
    <row r="2104" spans="21:22" x14ac:dyDescent="0.25">
      <c r="U2104" s="9"/>
      <c r="V2104" s="9"/>
    </row>
    <row r="2105" spans="21:22" x14ac:dyDescent="0.25">
      <c r="U2105" s="9"/>
      <c r="V2105" s="9"/>
    </row>
    <row r="2106" spans="21:22" x14ac:dyDescent="0.25">
      <c r="U2106" s="9"/>
      <c r="V2106" s="9"/>
    </row>
    <row r="2107" spans="21:22" x14ac:dyDescent="0.25">
      <c r="U2107" s="9"/>
      <c r="V2107" s="9"/>
    </row>
    <row r="2108" spans="21:22" x14ac:dyDescent="0.25">
      <c r="U2108" s="9"/>
      <c r="V2108" s="9"/>
    </row>
    <row r="2109" spans="21:22" x14ac:dyDescent="0.25">
      <c r="U2109" s="9"/>
      <c r="V2109" s="9"/>
    </row>
    <row r="2110" spans="21:22" x14ac:dyDescent="0.25">
      <c r="U2110" s="9"/>
      <c r="V2110" s="9"/>
    </row>
    <row r="2111" spans="21:22" x14ac:dyDescent="0.25">
      <c r="U2111" s="9"/>
      <c r="V2111" s="9"/>
    </row>
    <row r="2112" spans="21:22" x14ac:dyDescent="0.25">
      <c r="U2112" s="9"/>
      <c r="V2112" s="9"/>
    </row>
    <row r="2113" spans="21:22" x14ac:dyDescent="0.25">
      <c r="U2113" s="9"/>
      <c r="V2113" s="9"/>
    </row>
    <row r="2114" spans="21:22" x14ac:dyDescent="0.25">
      <c r="U2114" s="9"/>
      <c r="V2114" s="9"/>
    </row>
    <row r="2115" spans="21:22" x14ac:dyDescent="0.25">
      <c r="U2115" s="9"/>
      <c r="V2115" s="9"/>
    </row>
    <row r="2116" spans="21:22" x14ac:dyDescent="0.25">
      <c r="U2116" s="9"/>
      <c r="V2116" s="9"/>
    </row>
    <row r="2117" spans="21:22" x14ac:dyDescent="0.25">
      <c r="U2117" s="9"/>
      <c r="V2117" s="9"/>
    </row>
    <row r="2118" spans="21:22" x14ac:dyDescent="0.25">
      <c r="U2118" s="9"/>
      <c r="V2118" s="9"/>
    </row>
    <row r="2119" spans="21:22" x14ac:dyDescent="0.25">
      <c r="U2119" s="9"/>
      <c r="V2119" s="9"/>
    </row>
    <row r="2120" spans="21:22" x14ac:dyDescent="0.25">
      <c r="U2120" s="9"/>
      <c r="V2120" s="9"/>
    </row>
    <row r="2121" spans="21:22" x14ac:dyDescent="0.25">
      <c r="U2121" s="9"/>
      <c r="V2121" s="9"/>
    </row>
    <row r="2122" spans="21:22" x14ac:dyDescent="0.25">
      <c r="U2122" s="9"/>
      <c r="V2122" s="9"/>
    </row>
    <row r="2123" spans="21:22" x14ac:dyDescent="0.25">
      <c r="U2123" s="9"/>
      <c r="V2123" s="9"/>
    </row>
    <row r="2124" spans="21:22" x14ac:dyDescent="0.25">
      <c r="U2124" s="9"/>
      <c r="V2124" s="9"/>
    </row>
    <row r="2125" spans="21:22" x14ac:dyDescent="0.25">
      <c r="U2125" s="9"/>
    </row>
    <row r="2126" spans="21:22" x14ac:dyDescent="0.25">
      <c r="U2126" s="9"/>
    </row>
    <row r="2144" spans="22:22" x14ac:dyDescent="0.25">
      <c r="V2144" s="9"/>
    </row>
    <row r="2145" spans="21:22" x14ac:dyDescent="0.25">
      <c r="V2145" s="9"/>
    </row>
    <row r="2146" spans="21:22" x14ac:dyDescent="0.25">
      <c r="U2146" s="9"/>
      <c r="V2146" s="9"/>
    </row>
    <row r="2147" spans="21:22" x14ac:dyDescent="0.25">
      <c r="U2147" s="9"/>
      <c r="V2147" s="9"/>
    </row>
    <row r="2148" spans="21:22" x14ac:dyDescent="0.25">
      <c r="U2148" s="9"/>
      <c r="V2148" s="9"/>
    </row>
    <row r="2149" spans="21:22" x14ac:dyDescent="0.25">
      <c r="U2149" s="9"/>
    </row>
    <row r="2150" spans="21:22" x14ac:dyDescent="0.25">
      <c r="U2150" s="9"/>
    </row>
    <row r="2153" spans="21:22" x14ac:dyDescent="0.25">
      <c r="V2153" s="9"/>
    </row>
    <row r="2154" spans="21:22" x14ac:dyDescent="0.25">
      <c r="V2154" s="9"/>
    </row>
    <row r="2155" spans="21:22" x14ac:dyDescent="0.25">
      <c r="U2155" s="9"/>
    </row>
    <row r="2156" spans="21:22" x14ac:dyDescent="0.25">
      <c r="U2156" s="9"/>
      <c r="V2156" s="10"/>
    </row>
    <row r="2157" spans="21:22" x14ac:dyDescent="0.25">
      <c r="V2157" s="9"/>
    </row>
    <row r="2158" spans="21:22" x14ac:dyDescent="0.25">
      <c r="U2158" s="10"/>
      <c r="V2158" s="9"/>
    </row>
    <row r="2159" spans="21:22" x14ac:dyDescent="0.25">
      <c r="U2159" s="9"/>
      <c r="V2159" s="9"/>
    </row>
    <row r="2160" spans="21:22" x14ac:dyDescent="0.25">
      <c r="U2160" s="9"/>
      <c r="V2160" s="9"/>
    </row>
    <row r="2161" spans="21:22" x14ac:dyDescent="0.25">
      <c r="U2161" s="9"/>
      <c r="V2161" s="9"/>
    </row>
    <row r="2162" spans="21:22" x14ac:dyDescent="0.25">
      <c r="U2162" s="9"/>
      <c r="V2162" s="9"/>
    </row>
    <row r="2163" spans="21:22" x14ac:dyDescent="0.25">
      <c r="U2163" s="9"/>
      <c r="V2163" s="9"/>
    </row>
    <row r="2164" spans="21:22" x14ac:dyDescent="0.25">
      <c r="U2164" s="9"/>
      <c r="V2164" s="9"/>
    </row>
    <row r="2165" spans="21:22" x14ac:dyDescent="0.25">
      <c r="U2165" s="9"/>
    </row>
    <row r="2166" spans="21:22" x14ac:dyDescent="0.25">
      <c r="U216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65"/>
  <sheetViews>
    <sheetView workbookViewId="0"/>
  </sheetViews>
  <sheetFormatPr baseColWidth="10" defaultColWidth="15.140625" defaultRowHeight="15" x14ac:dyDescent="0.25"/>
  <cols>
    <col min="1" max="1" width="12.28515625" style="5" bestFit="1" customWidth="1"/>
    <col min="2" max="2" width="10.7109375" style="5" bestFit="1" customWidth="1"/>
    <col min="3" max="3" width="10.28515625" bestFit="1" customWidth="1"/>
    <col min="4" max="4" width="9.85546875" bestFit="1" customWidth="1"/>
    <col min="5" max="5" width="21.7109375" bestFit="1" customWidth="1"/>
    <col min="6" max="6" width="6.85546875" bestFit="1" customWidth="1"/>
    <col min="7" max="7" width="5" bestFit="1" customWidth="1"/>
    <col min="8" max="8" width="14.42578125" bestFit="1" customWidth="1"/>
    <col min="9" max="9" width="15.42578125" bestFit="1" customWidth="1"/>
    <col min="10" max="10" width="17" bestFit="1" customWidth="1"/>
    <col min="11" max="11" width="16.28515625" bestFit="1" customWidth="1"/>
    <col min="12" max="12" width="17.28515625" bestFit="1" customWidth="1"/>
    <col min="13" max="13" width="18.7109375" bestFit="1" customWidth="1"/>
    <col min="14" max="14" width="7.28515625" bestFit="1" customWidth="1"/>
    <col min="15" max="15" width="9" bestFit="1" customWidth="1"/>
    <col min="16" max="16" width="6.85546875" bestFit="1" customWidth="1"/>
    <col min="17" max="17" width="10.42578125" style="7" bestFit="1" customWidth="1"/>
    <col min="18" max="18" width="26.42578125" style="24" bestFit="1" customWidth="1"/>
    <col min="19" max="19" width="21.42578125" style="7" bestFit="1" customWidth="1"/>
    <col min="20" max="20" width="21.140625" style="7" customWidth="1"/>
    <col min="21" max="22" width="15.140625" style="7"/>
    <col min="23" max="16384" width="15.140625" style="5"/>
  </cols>
  <sheetData>
    <row r="1" spans="1:31" s="31" customFormat="1" ht="38.25" x14ac:dyDescent="0.2">
      <c r="A1" s="31" t="s">
        <v>0</v>
      </c>
      <c r="B1" s="31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32" t="s">
        <v>12</v>
      </c>
      <c r="N1" s="32" t="s">
        <v>13</v>
      </c>
      <c r="O1" s="32" t="s">
        <v>14</v>
      </c>
      <c r="P1" s="32" t="s">
        <v>15</v>
      </c>
      <c r="Q1" s="33" t="s">
        <v>16</v>
      </c>
      <c r="R1" s="33" t="s">
        <v>17</v>
      </c>
      <c r="S1" s="33" t="s">
        <v>152</v>
      </c>
      <c r="T1" s="34" t="s">
        <v>196</v>
      </c>
      <c r="U1" s="4" t="s">
        <v>192</v>
      </c>
      <c r="V1" s="4" t="s">
        <v>193</v>
      </c>
      <c r="W1" s="4" t="s">
        <v>194</v>
      </c>
      <c r="X1" s="1" t="s">
        <v>197</v>
      </c>
    </row>
    <row r="2" spans="1:31" x14ac:dyDescent="0.25">
      <c r="A2" s="5">
        <v>1</v>
      </c>
      <c r="B2" s="6">
        <v>40813</v>
      </c>
      <c r="C2" t="s">
        <v>19</v>
      </c>
      <c r="D2" t="s">
        <v>20</v>
      </c>
      <c r="E2" t="s">
        <v>21</v>
      </c>
      <c r="F2" t="s">
        <v>22</v>
      </c>
      <c r="G2" t="s">
        <v>22</v>
      </c>
      <c r="H2">
        <v>99</v>
      </c>
      <c r="I2">
        <v>99</v>
      </c>
      <c r="J2">
        <v>99</v>
      </c>
      <c r="K2">
        <v>-999</v>
      </c>
      <c r="L2">
        <v>99</v>
      </c>
      <c r="M2">
        <v>99</v>
      </c>
      <c r="N2">
        <v>9999</v>
      </c>
      <c r="O2">
        <v>99</v>
      </c>
      <c r="P2">
        <v>-999</v>
      </c>
      <c r="Q2" s="7" t="s">
        <v>23</v>
      </c>
      <c r="R2" s="8" t="s">
        <v>24</v>
      </c>
      <c r="S2" s="9">
        <v>1</v>
      </c>
      <c r="U2" s="7">
        <f>S2/15</f>
        <v>6.6666666666666666E-2</v>
      </c>
      <c r="V2" s="7">
        <f>((LOG10(U2))*U2)</f>
        <v>-7.8406083937045429E-2</v>
      </c>
      <c r="W2" s="9">
        <f>-(SUM(V2:V19))</f>
        <v>1.428850844157922</v>
      </c>
      <c r="X2" s="5" t="s">
        <v>23</v>
      </c>
      <c r="Y2" s="11"/>
      <c r="Z2" s="26">
        <v>2011</v>
      </c>
      <c r="AD2" s="5">
        <v>0.84689751045823602</v>
      </c>
      <c r="AE2" s="5" t="s">
        <v>95</v>
      </c>
    </row>
    <row r="3" spans="1:31" x14ac:dyDescent="0.25">
      <c r="A3" s="5">
        <v>2</v>
      </c>
      <c r="B3" s="6">
        <v>40813</v>
      </c>
      <c r="C3" t="s">
        <v>19</v>
      </c>
      <c r="D3" t="s">
        <v>20</v>
      </c>
      <c r="E3" t="s">
        <v>21</v>
      </c>
      <c r="F3" t="s">
        <v>22</v>
      </c>
      <c r="G3" t="s">
        <v>22</v>
      </c>
      <c r="H3">
        <v>99</v>
      </c>
      <c r="I3">
        <v>99</v>
      </c>
      <c r="J3">
        <v>99</v>
      </c>
      <c r="K3">
        <v>-999</v>
      </c>
      <c r="L3">
        <v>99</v>
      </c>
      <c r="M3">
        <v>99</v>
      </c>
      <c r="N3">
        <v>9999</v>
      </c>
      <c r="O3">
        <v>99</v>
      </c>
      <c r="P3">
        <v>-999</v>
      </c>
      <c r="Q3" s="7" t="s">
        <v>23</v>
      </c>
      <c r="R3" s="16" t="s">
        <v>25</v>
      </c>
      <c r="S3" s="9">
        <v>2</v>
      </c>
      <c r="U3" s="7">
        <f t="shared" ref="U3:U13" si="0">S3/15</f>
        <v>0.13333333333333333</v>
      </c>
      <c r="V3" s="7">
        <f t="shared" ref="V3:V65" si="1">((LOG10(U3))*U3)</f>
        <v>-0.11667483511889334</v>
      </c>
      <c r="Y3" s="25"/>
      <c r="Z3" s="26" t="s">
        <v>182</v>
      </c>
      <c r="AD3" s="5">
        <v>1.0585268287427518</v>
      </c>
      <c r="AE3" s="5" t="s">
        <v>97</v>
      </c>
    </row>
    <row r="4" spans="1:31" x14ac:dyDescent="0.25">
      <c r="A4" s="5">
        <v>3</v>
      </c>
      <c r="B4" s="6">
        <v>40813</v>
      </c>
      <c r="C4" t="s">
        <v>19</v>
      </c>
      <c r="D4" t="s">
        <v>20</v>
      </c>
      <c r="E4" t="s">
        <v>21</v>
      </c>
      <c r="F4" t="s">
        <v>22</v>
      </c>
      <c r="G4" t="s">
        <v>22</v>
      </c>
      <c r="H4">
        <v>99</v>
      </c>
      <c r="I4">
        <v>99</v>
      </c>
      <c r="J4">
        <v>99</v>
      </c>
      <c r="K4">
        <v>-999</v>
      </c>
      <c r="L4">
        <v>99</v>
      </c>
      <c r="M4">
        <v>99</v>
      </c>
      <c r="N4">
        <v>9999</v>
      </c>
      <c r="O4">
        <v>99</v>
      </c>
      <c r="P4">
        <v>-999</v>
      </c>
      <c r="Q4" s="7" t="s">
        <v>23</v>
      </c>
      <c r="R4" s="8" t="s">
        <v>26</v>
      </c>
      <c r="S4" s="9">
        <v>1</v>
      </c>
      <c r="U4" s="7">
        <f t="shared" si="0"/>
        <v>6.6666666666666666E-2</v>
      </c>
      <c r="V4" s="7">
        <f t="shared" si="1"/>
        <v>-7.8406083937045429E-2</v>
      </c>
      <c r="AD4" s="5">
        <v>0.71411273908635498</v>
      </c>
      <c r="AE4" s="5" t="s">
        <v>98</v>
      </c>
    </row>
    <row r="5" spans="1:31" x14ac:dyDescent="0.25">
      <c r="A5" s="5">
        <v>4</v>
      </c>
      <c r="B5" s="6">
        <v>40813</v>
      </c>
      <c r="C5" t="s">
        <v>19</v>
      </c>
      <c r="D5" t="s">
        <v>20</v>
      </c>
      <c r="E5" t="s">
        <v>21</v>
      </c>
      <c r="F5" t="s">
        <v>22</v>
      </c>
      <c r="G5" t="s">
        <v>22</v>
      </c>
      <c r="H5">
        <v>99</v>
      </c>
      <c r="I5">
        <v>99</v>
      </c>
      <c r="J5">
        <v>99</v>
      </c>
      <c r="K5">
        <v>-999</v>
      </c>
      <c r="L5">
        <v>99</v>
      </c>
      <c r="M5">
        <v>99</v>
      </c>
      <c r="N5">
        <v>9999</v>
      </c>
      <c r="O5">
        <v>99</v>
      </c>
      <c r="P5">
        <v>-999</v>
      </c>
      <c r="Q5" s="7" t="s">
        <v>23</v>
      </c>
      <c r="R5" s="8" t="s">
        <v>27</v>
      </c>
      <c r="S5" s="9">
        <v>0</v>
      </c>
      <c r="U5" s="7">
        <f t="shared" si="0"/>
        <v>0</v>
      </c>
      <c r="AD5" s="5">
        <v>0.82832291632764043</v>
      </c>
      <c r="AE5" s="5" t="s">
        <v>101</v>
      </c>
    </row>
    <row r="6" spans="1:31" x14ac:dyDescent="0.25">
      <c r="A6" s="5">
        <v>5</v>
      </c>
      <c r="B6" s="6">
        <v>40813</v>
      </c>
      <c r="C6" t="s">
        <v>19</v>
      </c>
      <c r="D6" t="s">
        <v>20</v>
      </c>
      <c r="E6" t="s">
        <v>21</v>
      </c>
      <c r="F6" t="s">
        <v>22</v>
      </c>
      <c r="G6" t="s">
        <v>22</v>
      </c>
      <c r="H6">
        <v>99</v>
      </c>
      <c r="I6">
        <v>99</v>
      </c>
      <c r="J6">
        <v>99</v>
      </c>
      <c r="K6">
        <v>-999</v>
      </c>
      <c r="L6">
        <v>99</v>
      </c>
      <c r="M6">
        <v>99</v>
      </c>
      <c r="N6">
        <v>9999</v>
      </c>
      <c r="O6">
        <v>99</v>
      </c>
      <c r="P6">
        <v>-999</v>
      </c>
      <c r="Q6" s="7" t="s">
        <v>23</v>
      </c>
      <c r="R6" s="8" t="s">
        <v>28</v>
      </c>
      <c r="S6" s="9">
        <v>2</v>
      </c>
      <c r="U6" s="7">
        <f t="shared" si="0"/>
        <v>0.13333333333333333</v>
      </c>
      <c r="V6" s="7">
        <f t="shared" si="1"/>
        <v>-0.11667483511889334</v>
      </c>
      <c r="AD6" s="5">
        <v>0.98757076267805388</v>
      </c>
      <c r="AE6" s="5" t="s">
        <v>103</v>
      </c>
    </row>
    <row r="7" spans="1:31" x14ac:dyDescent="0.25">
      <c r="A7" s="5">
        <v>6</v>
      </c>
      <c r="B7" s="6">
        <v>40813</v>
      </c>
      <c r="C7" t="s">
        <v>19</v>
      </c>
      <c r="D7" t="s">
        <v>20</v>
      </c>
      <c r="E7" t="s">
        <v>21</v>
      </c>
      <c r="F7" t="s">
        <v>22</v>
      </c>
      <c r="G7" t="s">
        <v>22</v>
      </c>
      <c r="H7">
        <v>99</v>
      </c>
      <c r="I7">
        <v>99</v>
      </c>
      <c r="J7">
        <v>99</v>
      </c>
      <c r="K7">
        <v>-999</v>
      </c>
      <c r="L7">
        <v>99</v>
      </c>
      <c r="M7">
        <v>99</v>
      </c>
      <c r="N7">
        <v>9999</v>
      </c>
      <c r="O7">
        <v>99</v>
      </c>
      <c r="P7">
        <v>-999</v>
      </c>
      <c r="Q7" s="7" t="s">
        <v>23</v>
      </c>
      <c r="R7" s="8" t="s">
        <v>29</v>
      </c>
      <c r="S7" s="9">
        <v>3</v>
      </c>
      <c r="U7" s="7">
        <f t="shared" si="0"/>
        <v>0.2</v>
      </c>
      <c r="V7" s="7">
        <f t="shared" si="1"/>
        <v>-0.13979400086720375</v>
      </c>
      <c r="AD7" s="5">
        <v>1.4089466041492671</v>
      </c>
      <c r="AE7" s="5" t="s">
        <v>105</v>
      </c>
    </row>
    <row r="8" spans="1:31" x14ac:dyDescent="0.25">
      <c r="A8" s="5">
        <v>7</v>
      </c>
      <c r="B8" s="6">
        <v>40813</v>
      </c>
      <c r="C8" t="s">
        <v>19</v>
      </c>
      <c r="D8" t="s">
        <v>20</v>
      </c>
      <c r="E8" t="s">
        <v>21</v>
      </c>
      <c r="F8" t="s">
        <v>22</v>
      </c>
      <c r="G8" t="s">
        <v>22</v>
      </c>
      <c r="H8">
        <v>99</v>
      </c>
      <c r="I8">
        <v>99</v>
      </c>
      <c r="J8">
        <v>99</v>
      </c>
      <c r="K8">
        <v>-999</v>
      </c>
      <c r="L8">
        <v>99</v>
      </c>
      <c r="M8">
        <v>99</v>
      </c>
      <c r="N8">
        <v>9999</v>
      </c>
      <c r="O8">
        <v>99</v>
      </c>
      <c r="P8">
        <v>-999</v>
      </c>
      <c r="Q8" s="7" t="s">
        <v>23</v>
      </c>
      <c r="R8" s="8" t="s">
        <v>30</v>
      </c>
      <c r="S8" s="9">
        <v>1</v>
      </c>
      <c r="U8" s="7">
        <f t="shared" si="0"/>
        <v>6.6666666666666666E-2</v>
      </c>
      <c r="V8" s="7">
        <f t="shared" si="1"/>
        <v>-7.8406083937045429E-2</v>
      </c>
      <c r="AD8" s="5">
        <v>0.99999999999999989</v>
      </c>
      <c r="AE8" s="5" t="s">
        <v>107</v>
      </c>
    </row>
    <row r="9" spans="1:31" x14ac:dyDescent="0.25">
      <c r="A9" s="5">
        <v>8</v>
      </c>
      <c r="B9" s="6">
        <v>40813</v>
      </c>
      <c r="C9" t="s">
        <v>19</v>
      </c>
      <c r="D9" t="s">
        <v>20</v>
      </c>
      <c r="E9" t="s">
        <v>21</v>
      </c>
      <c r="F9" t="s">
        <v>22</v>
      </c>
      <c r="G9" t="s">
        <v>22</v>
      </c>
      <c r="H9">
        <v>99</v>
      </c>
      <c r="I9">
        <v>99</v>
      </c>
      <c r="J9">
        <v>99</v>
      </c>
      <c r="K9">
        <v>-999</v>
      </c>
      <c r="L9">
        <v>99</v>
      </c>
      <c r="M9">
        <v>99</v>
      </c>
      <c r="N9">
        <v>9999</v>
      </c>
      <c r="O9">
        <v>99</v>
      </c>
      <c r="P9">
        <v>-999</v>
      </c>
      <c r="Q9" s="7" t="s">
        <v>23</v>
      </c>
      <c r="R9" s="8" t="s">
        <v>31</v>
      </c>
      <c r="S9" s="9">
        <v>0</v>
      </c>
      <c r="U9" s="7">
        <f t="shared" si="0"/>
        <v>0</v>
      </c>
      <c r="AD9" s="5">
        <v>1.1558336279201202</v>
      </c>
      <c r="AE9" s="5" t="s">
        <v>110</v>
      </c>
    </row>
    <row r="10" spans="1:31" x14ac:dyDescent="0.25">
      <c r="A10" s="5">
        <v>9</v>
      </c>
      <c r="B10" s="6">
        <v>40813</v>
      </c>
      <c r="C10" t="s">
        <v>19</v>
      </c>
      <c r="D10" t="s">
        <v>20</v>
      </c>
      <c r="E10" t="s">
        <v>21</v>
      </c>
      <c r="F10" t="s">
        <v>22</v>
      </c>
      <c r="G10" t="s">
        <v>22</v>
      </c>
      <c r="H10">
        <v>99</v>
      </c>
      <c r="I10">
        <v>99</v>
      </c>
      <c r="J10">
        <v>99</v>
      </c>
      <c r="K10">
        <v>-999</v>
      </c>
      <c r="L10">
        <v>99</v>
      </c>
      <c r="M10">
        <v>99</v>
      </c>
      <c r="N10">
        <v>9999</v>
      </c>
      <c r="O10">
        <v>99</v>
      </c>
      <c r="P10">
        <v>-999</v>
      </c>
      <c r="Q10" s="7" t="s">
        <v>23</v>
      </c>
      <c r="R10" s="8" t="s">
        <v>32</v>
      </c>
      <c r="S10" s="9">
        <v>1</v>
      </c>
      <c r="U10" s="7">
        <f t="shared" si="0"/>
        <v>6.6666666666666666E-2</v>
      </c>
      <c r="V10" s="7">
        <f t="shared" si="1"/>
        <v>-7.8406083937045429E-2</v>
      </c>
      <c r="AD10" s="5">
        <v>0.72968900165068595</v>
      </c>
      <c r="AE10" s="5" t="s">
        <v>111</v>
      </c>
    </row>
    <row r="11" spans="1:31" x14ac:dyDescent="0.25">
      <c r="A11" s="5">
        <v>10</v>
      </c>
      <c r="B11" s="6">
        <v>40813</v>
      </c>
      <c r="C11" t="s">
        <v>19</v>
      </c>
      <c r="D11" t="s">
        <v>20</v>
      </c>
      <c r="E11" t="s">
        <v>21</v>
      </c>
      <c r="F11" t="s">
        <v>22</v>
      </c>
      <c r="G11" t="s">
        <v>22</v>
      </c>
      <c r="H11">
        <v>99</v>
      </c>
      <c r="I11">
        <v>99</v>
      </c>
      <c r="J11">
        <v>99</v>
      </c>
      <c r="K11">
        <v>-999</v>
      </c>
      <c r="L11">
        <v>99</v>
      </c>
      <c r="M11">
        <v>99</v>
      </c>
      <c r="N11">
        <v>9999</v>
      </c>
      <c r="O11">
        <v>99</v>
      </c>
      <c r="P11">
        <v>-999</v>
      </c>
      <c r="Q11" s="7" t="s">
        <v>23</v>
      </c>
      <c r="R11" s="8" t="s">
        <v>33</v>
      </c>
      <c r="S11" s="9">
        <v>2</v>
      </c>
      <c r="U11" s="7">
        <f t="shared" si="0"/>
        <v>0.13333333333333333</v>
      </c>
      <c r="V11" s="7">
        <f t="shared" si="1"/>
        <v>-0.11667483511889334</v>
      </c>
      <c r="AD11" s="5">
        <v>1.2695608750883229</v>
      </c>
      <c r="AE11" s="5" t="s">
        <v>114</v>
      </c>
    </row>
    <row r="12" spans="1:31" x14ac:dyDescent="0.25">
      <c r="A12" s="5">
        <v>11</v>
      </c>
      <c r="B12" s="6">
        <v>40813</v>
      </c>
      <c r="C12" t="s">
        <v>19</v>
      </c>
      <c r="D12" t="s">
        <v>20</v>
      </c>
      <c r="E12" t="s">
        <v>21</v>
      </c>
      <c r="F12" t="s">
        <v>22</v>
      </c>
      <c r="G12" t="s">
        <v>22</v>
      </c>
      <c r="H12">
        <v>99</v>
      </c>
      <c r="I12">
        <v>99</v>
      </c>
      <c r="J12">
        <v>99</v>
      </c>
      <c r="K12">
        <v>-999</v>
      </c>
      <c r="L12">
        <v>99</v>
      </c>
      <c r="M12">
        <v>99</v>
      </c>
      <c r="N12">
        <v>9999</v>
      </c>
      <c r="O12">
        <v>99</v>
      </c>
      <c r="P12">
        <v>-999</v>
      </c>
      <c r="Q12" s="7" t="s">
        <v>23</v>
      </c>
      <c r="R12" s="8" t="s">
        <v>34</v>
      </c>
      <c r="S12" s="9">
        <v>1</v>
      </c>
      <c r="U12" s="7">
        <f t="shared" si="0"/>
        <v>6.6666666666666666E-2</v>
      </c>
      <c r="V12" s="7">
        <f t="shared" si="1"/>
        <v>-7.8406083937045429E-2</v>
      </c>
      <c r="AD12" s="5">
        <v>0.96135971300871426</v>
      </c>
      <c r="AE12" s="5" t="s">
        <v>116</v>
      </c>
    </row>
    <row r="13" spans="1:31" x14ac:dyDescent="0.25">
      <c r="A13" s="5">
        <v>12</v>
      </c>
      <c r="B13" s="6">
        <v>40813</v>
      </c>
      <c r="C13" t="s">
        <v>19</v>
      </c>
      <c r="D13" t="s">
        <v>20</v>
      </c>
      <c r="E13" t="s">
        <v>21</v>
      </c>
      <c r="F13" t="s">
        <v>22</v>
      </c>
      <c r="G13" t="s">
        <v>22</v>
      </c>
      <c r="H13">
        <v>99</v>
      </c>
      <c r="I13">
        <v>99</v>
      </c>
      <c r="J13">
        <v>99</v>
      </c>
      <c r="K13">
        <v>-999</v>
      </c>
      <c r="L13">
        <v>99</v>
      </c>
      <c r="M13">
        <v>99</v>
      </c>
      <c r="N13">
        <v>9999</v>
      </c>
      <c r="O13">
        <v>99</v>
      </c>
      <c r="P13">
        <v>-999</v>
      </c>
      <c r="Q13" s="7" t="s">
        <v>23</v>
      </c>
      <c r="R13" s="8" t="s">
        <v>35</v>
      </c>
      <c r="S13" s="9">
        <v>1</v>
      </c>
      <c r="U13" s="7">
        <f t="shared" si="0"/>
        <v>6.6666666666666666E-2</v>
      </c>
      <c r="V13" s="7">
        <f t="shared" si="1"/>
        <v>-7.8406083937045429E-2</v>
      </c>
      <c r="AD13" s="5">
        <v>1.2890289310278755</v>
      </c>
      <c r="AE13" s="5" t="s">
        <v>120</v>
      </c>
    </row>
    <row r="14" spans="1:31" x14ac:dyDescent="0.25">
      <c r="A14" s="5">
        <v>13</v>
      </c>
      <c r="B14" s="6">
        <v>40813</v>
      </c>
      <c r="C14" t="s">
        <v>19</v>
      </c>
      <c r="D14" t="s">
        <v>20</v>
      </c>
      <c r="E14" t="s">
        <v>21</v>
      </c>
      <c r="F14" t="s">
        <v>22</v>
      </c>
      <c r="G14" t="s">
        <v>22</v>
      </c>
      <c r="H14">
        <v>99</v>
      </c>
      <c r="I14">
        <v>99</v>
      </c>
      <c r="J14">
        <v>99</v>
      </c>
      <c r="K14">
        <v>-999</v>
      </c>
      <c r="L14">
        <v>99</v>
      </c>
      <c r="M14">
        <v>99</v>
      </c>
      <c r="N14">
        <v>9999</v>
      </c>
      <c r="O14">
        <v>99</v>
      </c>
      <c r="P14">
        <v>-999</v>
      </c>
      <c r="Q14" s="7" t="s">
        <v>23</v>
      </c>
      <c r="R14" s="8" t="s">
        <v>36</v>
      </c>
      <c r="S14" s="9">
        <v>0</v>
      </c>
      <c r="AD14" s="5">
        <v>1.3152366294504618</v>
      </c>
      <c r="AE14" s="5" t="s">
        <v>122</v>
      </c>
    </row>
    <row r="15" spans="1:31" x14ac:dyDescent="0.25">
      <c r="A15" s="5">
        <v>14</v>
      </c>
      <c r="B15" s="6">
        <v>41433</v>
      </c>
      <c r="C15" t="s">
        <v>19</v>
      </c>
      <c r="D15" t="s">
        <v>20</v>
      </c>
      <c r="E15" t="s">
        <v>21</v>
      </c>
      <c r="F15" t="s">
        <v>22</v>
      </c>
      <c r="G15" t="s">
        <v>22</v>
      </c>
      <c r="H15">
        <v>99</v>
      </c>
      <c r="I15">
        <v>99</v>
      </c>
      <c r="J15">
        <v>99</v>
      </c>
      <c r="K15">
        <v>-999</v>
      </c>
      <c r="L15">
        <v>99</v>
      </c>
      <c r="M15">
        <v>99</v>
      </c>
      <c r="N15">
        <v>9999</v>
      </c>
      <c r="O15">
        <v>99</v>
      </c>
      <c r="P15">
        <v>-999</v>
      </c>
      <c r="Q15" s="7" t="s">
        <v>23</v>
      </c>
      <c r="R15" s="17" t="s">
        <v>88</v>
      </c>
      <c r="S15" s="9">
        <v>1</v>
      </c>
      <c r="U15" s="7">
        <f>S15/18</f>
        <v>5.5555555555555552E-2</v>
      </c>
      <c r="V15" s="7">
        <f t="shared" si="1"/>
        <v>-6.9737361394628106E-2</v>
      </c>
      <c r="AD15" s="5">
        <v>1.180491502778042</v>
      </c>
      <c r="AE15" s="5" t="s">
        <v>123</v>
      </c>
    </row>
    <row r="16" spans="1:31" x14ac:dyDescent="0.25">
      <c r="A16" s="5">
        <v>15</v>
      </c>
      <c r="B16" s="6">
        <v>41433</v>
      </c>
      <c r="C16" t="s">
        <v>19</v>
      </c>
      <c r="D16" t="s">
        <v>20</v>
      </c>
      <c r="E16" t="s">
        <v>21</v>
      </c>
      <c r="F16" t="s">
        <v>22</v>
      </c>
      <c r="G16" t="s">
        <v>22</v>
      </c>
      <c r="H16">
        <v>99</v>
      </c>
      <c r="I16">
        <v>99</v>
      </c>
      <c r="J16">
        <v>99</v>
      </c>
      <c r="K16">
        <v>-999</v>
      </c>
      <c r="L16">
        <v>99</v>
      </c>
      <c r="M16">
        <v>99</v>
      </c>
      <c r="N16">
        <v>9999</v>
      </c>
      <c r="O16">
        <v>99</v>
      </c>
      <c r="P16">
        <v>-999</v>
      </c>
      <c r="Q16" s="7" t="s">
        <v>23</v>
      </c>
      <c r="R16" s="17" t="s">
        <v>153</v>
      </c>
      <c r="S16" s="9">
        <v>1</v>
      </c>
      <c r="U16" s="7">
        <f>S16/18</f>
        <v>5.5555555555555552E-2</v>
      </c>
      <c r="V16" s="7">
        <f t="shared" si="1"/>
        <v>-6.9737361394628106E-2</v>
      </c>
      <c r="AD16" s="5">
        <v>0.87981776125515609</v>
      </c>
      <c r="AE16" s="5" t="s">
        <v>126</v>
      </c>
    </row>
    <row r="17" spans="1:31" x14ac:dyDescent="0.25">
      <c r="A17" s="5">
        <v>16</v>
      </c>
      <c r="B17" s="6">
        <v>41433</v>
      </c>
      <c r="C17" t="s">
        <v>19</v>
      </c>
      <c r="D17" t="s">
        <v>20</v>
      </c>
      <c r="E17" t="s">
        <v>21</v>
      </c>
      <c r="F17" t="s">
        <v>22</v>
      </c>
      <c r="G17" t="s">
        <v>22</v>
      </c>
      <c r="H17">
        <v>99</v>
      </c>
      <c r="I17">
        <v>99</v>
      </c>
      <c r="J17">
        <v>99</v>
      </c>
      <c r="K17">
        <v>-999</v>
      </c>
      <c r="L17">
        <v>99</v>
      </c>
      <c r="M17">
        <v>99</v>
      </c>
      <c r="N17">
        <v>9999</v>
      </c>
      <c r="O17">
        <v>99</v>
      </c>
      <c r="P17">
        <v>-999</v>
      </c>
      <c r="Q17" s="7" t="s">
        <v>23</v>
      </c>
      <c r="R17" s="17" t="s">
        <v>154</v>
      </c>
      <c r="S17" s="9">
        <v>1</v>
      </c>
      <c r="U17" s="7">
        <f>S17/18</f>
        <v>5.5555555555555552E-2</v>
      </c>
      <c r="V17" s="7">
        <f t="shared" si="1"/>
        <v>-6.9737361394628106E-2</v>
      </c>
      <c r="AD17" s="5">
        <v>0.91453748249605527</v>
      </c>
      <c r="AE17" s="5" t="s">
        <v>127</v>
      </c>
    </row>
    <row r="18" spans="1:31" x14ac:dyDescent="0.25">
      <c r="A18" s="5">
        <v>17</v>
      </c>
      <c r="B18" s="6">
        <v>41433</v>
      </c>
      <c r="C18" t="s">
        <v>19</v>
      </c>
      <c r="D18" t="s">
        <v>20</v>
      </c>
      <c r="E18" t="s">
        <v>21</v>
      </c>
      <c r="F18" t="s">
        <v>22</v>
      </c>
      <c r="G18" t="s">
        <v>22</v>
      </c>
      <c r="H18">
        <v>99</v>
      </c>
      <c r="I18">
        <v>99</v>
      </c>
      <c r="J18">
        <v>99</v>
      </c>
      <c r="K18">
        <v>-999</v>
      </c>
      <c r="L18">
        <v>99</v>
      </c>
      <c r="M18">
        <v>99</v>
      </c>
      <c r="N18">
        <v>9999</v>
      </c>
      <c r="O18">
        <v>99</v>
      </c>
      <c r="P18">
        <v>-999</v>
      </c>
      <c r="Q18" s="7" t="s">
        <v>23</v>
      </c>
      <c r="R18" s="17" t="s">
        <v>93</v>
      </c>
      <c r="S18" s="9">
        <v>3</v>
      </c>
      <c r="U18" s="7">
        <f>S18/18</f>
        <v>0.16666666666666666</v>
      </c>
      <c r="V18" s="7">
        <f t="shared" si="1"/>
        <v>-0.12969187506394059</v>
      </c>
      <c r="AD18" s="5">
        <v>0.90308998699194365</v>
      </c>
      <c r="AE18" s="5" t="s">
        <v>129</v>
      </c>
    </row>
    <row r="19" spans="1:31" x14ac:dyDescent="0.25">
      <c r="A19" s="5">
        <v>18</v>
      </c>
      <c r="B19" s="6">
        <v>41433</v>
      </c>
      <c r="C19" t="s">
        <v>19</v>
      </c>
      <c r="D19" t="s">
        <v>20</v>
      </c>
      <c r="E19" t="s">
        <v>21</v>
      </c>
      <c r="F19" t="s">
        <v>22</v>
      </c>
      <c r="G19" t="s">
        <v>22</v>
      </c>
      <c r="H19">
        <v>99</v>
      </c>
      <c r="I19">
        <v>99</v>
      </c>
      <c r="J19">
        <v>99</v>
      </c>
      <c r="K19">
        <v>-999</v>
      </c>
      <c r="L19">
        <v>99</v>
      </c>
      <c r="M19">
        <v>99</v>
      </c>
      <c r="N19">
        <v>9999</v>
      </c>
      <c r="O19">
        <v>99</v>
      </c>
      <c r="P19">
        <v>-999</v>
      </c>
      <c r="Q19" s="7" t="s">
        <v>23</v>
      </c>
      <c r="R19" s="17" t="s">
        <v>30</v>
      </c>
      <c r="S19" s="9">
        <v>3</v>
      </c>
      <c r="U19" s="7">
        <f>S19/18</f>
        <v>0.16666666666666666</v>
      </c>
      <c r="V19" s="7">
        <f t="shared" si="1"/>
        <v>-0.12969187506394059</v>
      </c>
      <c r="AD19" s="5">
        <v>1.2221853033803698</v>
      </c>
      <c r="AE19" s="5" t="s">
        <v>131</v>
      </c>
    </row>
    <row r="20" spans="1:31" x14ac:dyDescent="0.25">
      <c r="A20" s="5">
        <v>19</v>
      </c>
      <c r="B20" s="6">
        <v>40813</v>
      </c>
      <c r="C20" t="s">
        <v>19</v>
      </c>
      <c r="D20" t="s">
        <v>20</v>
      </c>
      <c r="E20" t="s">
        <v>21</v>
      </c>
      <c r="F20" t="s">
        <v>22</v>
      </c>
      <c r="G20" t="s">
        <v>22</v>
      </c>
      <c r="H20">
        <v>99</v>
      </c>
      <c r="I20">
        <v>99</v>
      </c>
      <c r="J20">
        <v>99</v>
      </c>
      <c r="K20">
        <v>-999</v>
      </c>
      <c r="L20">
        <v>99</v>
      </c>
      <c r="M20">
        <v>99</v>
      </c>
      <c r="N20">
        <v>9999</v>
      </c>
      <c r="O20">
        <v>99</v>
      </c>
      <c r="P20">
        <v>-999</v>
      </c>
      <c r="Q20" s="7" t="s">
        <v>37</v>
      </c>
      <c r="R20" s="8" t="s">
        <v>38</v>
      </c>
      <c r="S20" s="7">
        <v>1</v>
      </c>
      <c r="U20" s="7">
        <f>S20/17</f>
        <v>5.8823529411764705E-2</v>
      </c>
      <c r="V20" s="7">
        <f t="shared" si="1"/>
        <v>-7.2379348316369052E-2</v>
      </c>
      <c r="W20" s="9">
        <f>-(SUM(V20:V36))</f>
        <v>1.6917309873155495</v>
      </c>
      <c r="X20" s="5" t="s">
        <v>37</v>
      </c>
      <c r="AD20" s="5">
        <v>1.2249182581107476</v>
      </c>
      <c r="AE20" s="5" t="s">
        <v>132</v>
      </c>
    </row>
    <row r="21" spans="1:31" x14ac:dyDescent="0.25">
      <c r="A21" s="5">
        <v>20</v>
      </c>
      <c r="B21" s="6">
        <v>40813</v>
      </c>
      <c r="C21" t="s">
        <v>19</v>
      </c>
      <c r="D21" t="s">
        <v>20</v>
      </c>
      <c r="E21" t="s">
        <v>21</v>
      </c>
      <c r="F21" t="s">
        <v>22</v>
      </c>
      <c r="G21" t="s">
        <v>22</v>
      </c>
      <c r="H21">
        <v>99</v>
      </c>
      <c r="I21">
        <v>99</v>
      </c>
      <c r="J21">
        <v>99</v>
      </c>
      <c r="K21">
        <v>-999</v>
      </c>
      <c r="L21">
        <v>99</v>
      </c>
      <c r="M21">
        <v>99</v>
      </c>
      <c r="N21">
        <v>9999</v>
      </c>
      <c r="O21">
        <v>99</v>
      </c>
      <c r="P21">
        <v>-999</v>
      </c>
      <c r="Q21" s="7" t="s">
        <v>37</v>
      </c>
      <c r="R21" s="8" t="s">
        <v>39</v>
      </c>
      <c r="S21" s="7">
        <v>2</v>
      </c>
      <c r="U21" s="7">
        <f t="shared" ref="U21:U35" si="2">S21/17</f>
        <v>0.11764705882352941</v>
      </c>
      <c r="V21" s="7">
        <f t="shared" si="1"/>
        <v>-0.10934340302521091</v>
      </c>
      <c r="AD21" s="5">
        <v>1.2714459249157215</v>
      </c>
      <c r="AE21" s="5" t="s">
        <v>133</v>
      </c>
    </row>
    <row r="22" spans="1:31" x14ac:dyDescent="0.25">
      <c r="A22" s="5">
        <v>21</v>
      </c>
      <c r="B22" s="6">
        <v>40813</v>
      </c>
      <c r="C22" t="s">
        <v>19</v>
      </c>
      <c r="D22" t="s">
        <v>20</v>
      </c>
      <c r="E22" t="s">
        <v>21</v>
      </c>
      <c r="F22" t="s">
        <v>22</v>
      </c>
      <c r="G22" t="s">
        <v>22</v>
      </c>
      <c r="H22">
        <v>99</v>
      </c>
      <c r="I22">
        <v>99</v>
      </c>
      <c r="J22">
        <v>99</v>
      </c>
      <c r="K22">
        <v>-999</v>
      </c>
      <c r="L22">
        <v>99</v>
      </c>
      <c r="M22">
        <v>99</v>
      </c>
      <c r="N22">
        <v>9999</v>
      </c>
      <c r="O22">
        <v>99</v>
      </c>
      <c r="P22">
        <v>-999</v>
      </c>
      <c r="Q22" s="7" t="s">
        <v>37</v>
      </c>
      <c r="R22" s="8" t="s">
        <v>35</v>
      </c>
      <c r="S22" s="7">
        <v>4</v>
      </c>
      <c r="U22" s="7">
        <f t="shared" si="2"/>
        <v>0.23529411764705882</v>
      </c>
      <c r="V22" s="7">
        <f t="shared" si="1"/>
        <v>-0.1478562188353674</v>
      </c>
      <c r="AD22" s="9">
        <v>1.428850844157922</v>
      </c>
      <c r="AE22" s="5" t="s">
        <v>23</v>
      </c>
    </row>
    <row r="23" spans="1:31" x14ac:dyDescent="0.25">
      <c r="A23" s="5">
        <v>22</v>
      </c>
      <c r="B23" s="6">
        <v>40813</v>
      </c>
      <c r="C23" t="s">
        <v>19</v>
      </c>
      <c r="D23" t="s">
        <v>20</v>
      </c>
      <c r="E23" t="s">
        <v>21</v>
      </c>
      <c r="F23" t="s">
        <v>22</v>
      </c>
      <c r="G23" t="s">
        <v>22</v>
      </c>
      <c r="H23">
        <v>99</v>
      </c>
      <c r="I23">
        <v>99</v>
      </c>
      <c r="J23">
        <v>99</v>
      </c>
      <c r="K23">
        <v>-999</v>
      </c>
      <c r="L23">
        <v>99</v>
      </c>
      <c r="M23">
        <v>99</v>
      </c>
      <c r="N23">
        <v>9999</v>
      </c>
      <c r="O23">
        <v>99</v>
      </c>
      <c r="P23">
        <v>-999</v>
      </c>
      <c r="Q23" s="7" t="s">
        <v>37</v>
      </c>
      <c r="R23" s="8" t="s">
        <v>29</v>
      </c>
      <c r="S23" s="7">
        <v>5</v>
      </c>
      <c r="U23" s="7">
        <f t="shared" si="2"/>
        <v>0.29411764705882354</v>
      </c>
      <c r="V23" s="7">
        <f t="shared" si="1"/>
        <v>-0.15631732854183975</v>
      </c>
      <c r="AD23" s="9">
        <v>1.6917309873155495</v>
      </c>
      <c r="AE23" s="5" t="s">
        <v>37</v>
      </c>
    </row>
    <row r="24" spans="1:31" x14ac:dyDescent="0.25">
      <c r="A24" s="5">
        <v>23</v>
      </c>
      <c r="B24" s="6">
        <v>40813</v>
      </c>
      <c r="C24" t="s">
        <v>19</v>
      </c>
      <c r="D24" t="s">
        <v>20</v>
      </c>
      <c r="E24" t="s">
        <v>21</v>
      </c>
      <c r="F24" t="s">
        <v>22</v>
      </c>
      <c r="G24" t="s">
        <v>22</v>
      </c>
      <c r="H24">
        <v>99</v>
      </c>
      <c r="I24">
        <v>99</v>
      </c>
      <c r="J24">
        <v>99</v>
      </c>
      <c r="K24">
        <v>-999</v>
      </c>
      <c r="L24">
        <v>99</v>
      </c>
      <c r="M24">
        <v>99</v>
      </c>
      <c r="N24">
        <v>9999</v>
      </c>
      <c r="O24">
        <v>99</v>
      </c>
      <c r="P24">
        <v>-999</v>
      </c>
      <c r="Q24" s="7" t="s">
        <v>37</v>
      </c>
      <c r="R24" s="8" t="s">
        <v>40</v>
      </c>
      <c r="S24" s="7">
        <v>3</v>
      </c>
      <c r="U24" s="7">
        <f t="shared" si="2"/>
        <v>0.17647058823529413</v>
      </c>
      <c r="V24" s="7">
        <f t="shared" si="1"/>
        <v>-0.13294017646916675</v>
      </c>
      <c r="AD24" s="5">
        <v>1.2691126509921649</v>
      </c>
      <c r="AE24" s="5" t="s">
        <v>134</v>
      </c>
    </row>
    <row r="25" spans="1:31" x14ac:dyDescent="0.25">
      <c r="A25" s="5">
        <v>24</v>
      </c>
      <c r="B25" s="6">
        <v>40813</v>
      </c>
      <c r="C25" t="s">
        <v>19</v>
      </c>
      <c r="D25" t="s">
        <v>20</v>
      </c>
      <c r="E25" t="s">
        <v>21</v>
      </c>
      <c r="F25" t="s">
        <v>22</v>
      </c>
      <c r="G25" t="s">
        <v>22</v>
      </c>
      <c r="H25">
        <v>99</v>
      </c>
      <c r="I25">
        <v>99</v>
      </c>
      <c r="J25">
        <v>99</v>
      </c>
      <c r="K25">
        <v>-999</v>
      </c>
      <c r="L25">
        <v>99</v>
      </c>
      <c r="M25">
        <v>99</v>
      </c>
      <c r="N25">
        <v>9999</v>
      </c>
      <c r="O25">
        <v>99</v>
      </c>
      <c r="P25">
        <v>-999</v>
      </c>
      <c r="Q25" s="7" t="s">
        <v>37</v>
      </c>
      <c r="R25" s="8" t="s">
        <v>35</v>
      </c>
      <c r="S25" s="7">
        <v>2</v>
      </c>
      <c r="U25" s="7">
        <f t="shared" si="2"/>
        <v>0.11764705882352941</v>
      </c>
      <c r="V25" s="7">
        <f t="shared" si="1"/>
        <v>-0.10934340302521091</v>
      </c>
      <c r="AD25" s="5">
        <v>1.0855187639884789</v>
      </c>
      <c r="AE25" s="5" t="s">
        <v>138</v>
      </c>
    </row>
    <row r="26" spans="1:31" x14ac:dyDescent="0.25">
      <c r="A26" s="5">
        <v>25</v>
      </c>
      <c r="B26" s="6">
        <v>40813</v>
      </c>
      <c r="C26" t="s">
        <v>19</v>
      </c>
      <c r="D26" t="s">
        <v>20</v>
      </c>
      <c r="E26" t="s">
        <v>21</v>
      </c>
      <c r="F26" t="s">
        <v>22</v>
      </c>
      <c r="G26" t="s">
        <v>22</v>
      </c>
      <c r="H26">
        <v>99</v>
      </c>
      <c r="I26">
        <v>99</v>
      </c>
      <c r="J26">
        <v>99</v>
      </c>
      <c r="K26">
        <v>-999</v>
      </c>
      <c r="L26">
        <v>99</v>
      </c>
      <c r="M26">
        <v>99</v>
      </c>
      <c r="N26">
        <v>9999</v>
      </c>
      <c r="O26">
        <v>99</v>
      </c>
      <c r="P26">
        <v>-999</v>
      </c>
      <c r="Q26" s="7" t="s">
        <v>37</v>
      </c>
      <c r="R26" s="8" t="s">
        <v>28</v>
      </c>
      <c r="S26" s="7">
        <v>8</v>
      </c>
      <c r="U26" s="7">
        <f t="shared" si="2"/>
        <v>0.47058823529411764</v>
      </c>
      <c r="V26" s="7">
        <f t="shared" si="1"/>
        <v>-0.15405126324062604</v>
      </c>
      <c r="AD26" s="5">
        <v>0.89796835478814485</v>
      </c>
      <c r="AE26" s="5" t="s">
        <v>139</v>
      </c>
    </row>
    <row r="27" spans="1:31" x14ac:dyDescent="0.25">
      <c r="A27" s="5">
        <v>26</v>
      </c>
      <c r="B27" s="6">
        <v>40813</v>
      </c>
      <c r="C27" t="s">
        <v>19</v>
      </c>
      <c r="D27" t="s">
        <v>20</v>
      </c>
      <c r="E27" t="s">
        <v>21</v>
      </c>
      <c r="F27" t="s">
        <v>22</v>
      </c>
      <c r="G27" t="s">
        <v>22</v>
      </c>
      <c r="H27">
        <v>99</v>
      </c>
      <c r="I27">
        <v>99</v>
      </c>
      <c r="J27">
        <v>99</v>
      </c>
      <c r="K27">
        <v>-999</v>
      </c>
      <c r="L27">
        <v>99</v>
      </c>
      <c r="M27">
        <v>99</v>
      </c>
      <c r="N27">
        <v>9999</v>
      </c>
      <c r="O27">
        <v>99</v>
      </c>
      <c r="P27">
        <v>-999</v>
      </c>
      <c r="Q27" s="7" t="s">
        <v>37</v>
      </c>
      <c r="R27" s="8" t="s">
        <v>32</v>
      </c>
      <c r="S27" s="7">
        <v>1</v>
      </c>
      <c r="U27" s="7">
        <f t="shared" si="2"/>
        <v>5.8823529411764705E-2</v>
      </c>
      <c r="V27" s="7">
        <f t="shared" si="1"/>
        <v>-7.2379348316369052E-2</v>
      </c>
      <c r="AD27" s="5">
        <v>1.1096910013008057</v>
      </c>
      <c r="AE27" s="5" t="s">
        <v>139</v>
      </c>
    </row>
    <row r="28" spans="1:31" x14ac:dyDescent="0.25">
      <c r="A28" s="5">
        <v>27</v>
      </c>
      <c r="B28" s="6">
        <v>40813</v>
      </c>
      <c r="C28" t="s">
        <v>19</v>
      </c>
      <c r="D28" t="s">
        <v>20</v>
      </c>
      <c r="E28" t="s">
        <v>21</v>
      </c>
      <c r="F28" t="s">
        <v>22</v>
      </c>
      <c r="G28" t="s">
        <v>22</v>
      </c>
      <c r="H28">
        <v>99</v>
      </c>
      <c r="I28">
        <v>99</v>
      </c>
      <c r="J28">
        <v>99</v>
      </c>
      <c r="K28">
        <v>-999</v>
      </c>
      <c r="L28">
        <v>99</v>
      </c>
      <c r="M28">
        <v>99</v>
      </c>
      <c r="N28">
        <v>9999</v>
      </c>
      <c r="O28">
        <v>99</v>
      </c>
      <c r="P28">
        <v>-999</v>
      </c>
      <c r="Q28" s="7" t="s">
        <v>37</v>
      </c>
      <c r="R28" s="8" t="s">
        <v>41</v>
      </c>
      <c r="S28" s="7">
        <v>1</v>
      </c>
      <c r="U28" s="7">
        <f t="shared" si="2"/>
        <v>5.8823529411764705E-2</v>
      </c>
      <c r="V28" s="7">
        <f t="shared" si="1"/>
        <v>-7.2379348316369052E-2</v>
      </c>
      <c r="AD28" s="5">
        <v>1.2397116487923567</v>
      </c>
      <c r="AE28" s="5" t="s">
        <v>142</v>
      </c>
    </row>
    <row r="29" spans="1:31" x14ac:dyDescent="0.25">
      <c r="A29" s="5">
        <v>28</v>
      </c>
      <c r="B29" s="6">
        <v>41433</v>
      </c>
      <c r="C29" t="s">
        <v>19</v>
      </c>
      <c r="D29" t="s">
        <v>20</v>
      </c>
      <c r="E29" t="s">
        <v>21</v>
      </c>
      <c r="F29" t="s">
        <v>22</v>
      </c>
      <c r="G29" t="s">
        <v>22</v>
      </c>
      <c r="H29">
        <v>99</v>
      </c>
      <c r="I29">
        <v>99</v>
      </c>
      <c r="J29">
        <v>99</v>
      </c>
      <c r="K29">
        <v>-999</v>
      </c>
      <c r="L29">
        <v>99</v>
      </c>
      <c r="M29">
        <v>99</v>
      </c>
      <c r="N29">
        <v>9999</v>
      </c>
      <c r="O29">
        <v>99</v>
      </c>
      <c r="P29">
        <v>-999</v>
      </c>
      <c r="Q29" s="7" t="s">
        <v>37</v>
      </c>
      <c r="R29" s="17" t="s">
        <v>30</v>
      </c>
      <c r="S29" s="7">
        <v>1</v>
      </c>
      <c r="U29" s="7">
        <f t="shared" si="2"/>
        <v>5.8823529411764705E-2</v>
      </c>
      <c r="V29" s="7">
        <f t="shared" si="1"/>
        <v>-7.2379348316369052E-2</v>
      </c>
      <c r="AD29" s="5">
        <v>0.63290715447243873</v>
      </c>
      <c r="AE29" s="5" t="s">
        <v>144</v>
      </c>
    </row>
    <row r="30" spans="1:31" x14ac:dyDescent="0.25">
      <c r="A30" s="5">
        <v>29</v>
      </c>
      <c r="B30" s="6">
        <v>41433</v>
      </c>
      <c r="C30" t="s">
        <v>19</v>
      </c>
      <c r="D30" t="s">
        <v>20</v>
      </c>
      <c r="E30" t="s">
        <v>21</v>
      </c>
      <c r="F30" t="s">
        <v>22</v>
      </c>
      <c r="G30" t="s">
        <v>22</v>
      </c>
      <c r="H30">
        <v>99</v>
      </c>
      <c r="I30">
        <v>99</v>
      </c>
      <c r="J30">
        <v>99</v>
      </c>
      <c r="K30">
        <v>-999</v>
      </c>
      <c r="L30">
        <v>99</v>
      </c>
      <c r="M30">
        <v>99</v>
      </c>
      <c r="N30">
        <v>9999</v>
      </c>
      <c r="O30">
        <v>99</v>
      </c>
      <c r="P30">
        <v>-999</v>
      </c>
      <c r="Q30" s="7" t="s">
        <v>37</v>
      </c>
      <c r="R30" s="17" t="s">
        <v>36</v>
      </c>
      <c r="S30" s="7">
        <v>1</v>
      </c>
      <c r="U30" s="7">
        <f t="shared" si="2"/>
        <v>5.8823529411764705E-2</v>
      </c>
      <c r="V30" s="7">
        <f t="shared" si="1"/>
        <v>-7.2379348316369052E-2</v>
      </c>
      <c r="AD30" s="5">
        <v>0.99719656364660403</v>
      </c>
      <c r="AE30" s="5" t="s">
        <v>145</v>
      </c>
    </row>
    <row r="31" spans="1:31" x14ac:dyDescent="0.25">
      <c r="A31" s="5">
        <v>30</v>
      </c>
      <c r="B31" s="6">
        <v>41433</v>
      </c>
      <c r="C31" t="s">
        <v>19</v>
      </c>
      <c r="D31" t="s">
        <v>20</v>
      </c>
      <c r="E31" t="s">
        <v>21</v>
      </c>
      <c r="F31" t="s">
        <v>22</v>
      </c>
      <c r="G31" t="s">
        <v>22</v>
      </c>
      <c r="H31">
        <v>99</v>
      </c>
      <c r="I31">
        <v>99</v>
      </c>
      <c r="J31">
        <v>99</v>
      </c>
      <c r="K31">
        <v>-999</v>
      </c>
      <c r="L31">
        <v>99</v>
      </c>
      <c r="M31">
        <v>99</v>
      </c>
      <c r="N31">
        <v>9999</v>
      </c>
      <c r="O31">
        <v>99</v>
      </c>
      <c r="P31">
        <v>-999</v>
      </c>
      <c r="Q31" s="7" t="s">
        <v>37</v>
      </c>
      <c r="R31" s="17" t="s">
        <v>81</v>
      </c>
      <c r="S31" s="7">
        <v>3</v>
      </c>
      <c r="U31" s="7">
        <f t="shared" si="2"/>
        <v>0.17647058823529413</v>
      </c>
      <c r="V31" s="7">
        <f t="shared" si="1"/>
        <v>-0.13294017646916675</v>
      </c>
      <c r="AD31" s="5">
        <v>1.0251995121360515</v>
      </c>
      <c r="AE31" s="5" t="s">
        <v>147</v>
      </c>
    </row>
    <row r="32" spans="1:31" x14ac:dyDescent="0.25">
      <c r="A32" s="5">
        <v>31</v>
      </c>
      <c r="B32" s="6">
        <v>41433</v>
      </c>
      <c r="C32" t="s">
        <v>19</v>
      </c>
      <c r="D32" t="s">
        <v>20</v>
      </c>
      <c r="E32" t="s">
        <v>21</v>
      </c>
      <c r="F32" t="s">
        <v>22</v>
      </c>
      <c r="G32" t="s">
        <v>22</v>
      </c>
      <c r="H32">
        <v>99</v>
      </c>
      <c r="I32">
        <v>99</v>
      </c>
      <c r="J32">
        <v>99</v>
      </c>
      <c r="K32">
        <v>-999</v>
      </c>
      <c r="L32">
        <v>99</v>
      </c>
      <c r="M32">
        <v>99</v>
      </c>
      <c r="N32">
        <v>9999</v>
      </c>
      <c r="O32">
        <v>99</v>
      </c>
      <c r="P32">
        <v>-999</v>
      </c>
      <c r="Q32" s="7" t="s">
        <v>37</v>
      </c>
      <c r="R32" s="17" t="s">
        <v>155</v>
      </c>
      <c r="S32" s="7">
        <v>2</v>
      </c>
      <c r="U32" s="7">
        <f t="shared" si="2"/>
        <v>0.11764705882352941</v>
      </c>
      <c r="V32" s="7">
        <f t="shared" si="1"/>
        <v>-0.10934340302521091</v>
      </c>
      <c r="AD32" s="5">
        <v>0.97194725459070819</v>
      </c>
      <c r="AE32" s="5" t="s">
        <v>149</v>
      </c>
    </row>
    <row r="33" spans="1:31" x14ac:dyDescent="0.25">
      <c r="A33" s="5">
        <v>32</v>
      </c>
      <c r="B33" s="6">
        <v>41433</v>
      </c>
      <c r="C33" t="s">
        <v>19</v>
      </c>
      <c r="D33" t="s">
        <v>20</v>
      </c>
      <c r="E33" t="s">
        <v>21</v>
      </c>
      <c r="F33" t="s">
        <v>22</v>
      </c>
      <c r="G33" t="s">
        <v>22</v>
      </c>
      <c r="H33">
        <v>99</v>
      </c>
      <c r="I33">
        <v>99</v>
      </c>
      <c r="J33">
        <v>99</v>
      </c>
      <c r="K33">
        <v>-999</v>
      </c>
      <c r="L33">
        <v>99</v>
      </c>
      <c r="M33">
        <v>99</v>
      </c>
      <c r="N33">
        <v>9999</v>
      </c>
      <c r="O33">
        <v>99</v>
      </c>
      <c r="P33">
        <v>-999</v>
      </c>
      <c r="Q33" s="7" t="s">
        <v>37</v>
      </c>
      <c r="R33" s="17" t="s">
        <v>156</v>
      </c>
      <c r="S33" s="7">
        <v>3</v>
      </c>
      <c r="U33" s="7">
        <f t="shared" si="2"/>
        <v>0.17647058823529413</v>
      </c>
      <c r="V33" s="7">
        <f t="shared" si="1"/>
        <v>-0.13294017646916675</v>
      </c>
      <c r="AD33" s="5">
        <v>1.1501788724867115</v>
      </c>
      <c r="AE33" s="5" t="s">
        <v>150</v>
      </c>
    </row>
    <row r="34" spans="1:31" x14ac:dyDescent="0.25">
      <c r="A34" s="5">
        <v>33</v>
      </c>
      <c r="B34" s="6">
        <v>41433</v>
      </c>
      <c r="C34" t="s">
        <v>19</v>
      </c>
      <c r="D34" t="s">
        <v>20</v>
      </c>
      <c r="E34" t="s">
        <v>21</v>
      </c>
      <c r="F34" t="s">
        <v>22</v>
      </c>
      <c r="G34" t="s">
        <v>22</v>
      </c>
      <c r="H34">
        <v>99</v>
      </c>
      <c r="I34">
        <v>99</v>
      </c>
      <c r="J34">
        <v>99</v>
      </c>
      <c r="K34">
        <v>-999</v>
      </c>
      <c r="L34">
        <v>99</v>
      </c>
      <c r="M34">
        <v>99</v>
      </c>
      <c r="N34">
        <v>9999</v>
      </c>
      <c r="O34">
        <v>99</v>
      </c>
      <c r="P34">
        <v>-999</v>
      </c>
      <c r="Q34" s="7" t="s">
        <v>37</v>
      </c>
      <c r="R34" s="17" t="s">
        <v>164</v>
      </c>
      <c r="S34" s="7">
        <v>1</v>
      </c>
      <c r="U34" s="7">
        <f t="shared" si="2"/>
        <v>5.8823529411764705E-2</v>
      </c>
      <c r="V34" s="7">
        <f t="shared" si="1"/>
        <v>-7.2379348316369052E-2</v>
      </c>
      <c r="AD34" s="9">
        <v>1.0232092939853907</v>
      </c>
      <c r="AE34" s="5" t="s">
        <v>42</v>
      </c>
    </row>
    <row r="35" spans="1:31" x14ac:dyDescent="0.25">
      <c r="A35" s="5">
        <v>34</v>
      </c>
      <c r="B35" s="6">
        <v>41433</v>
      </c>
      <c r="C35" t="s">
        <v>19</v>
      </c>
      <c r="D35" t="s">
        <v>20</v>
      </c>
      <c r="E35" t="s">
        <v>21</v>
      </c>
      <c r="F35" t="s">
        <v>22</v>
      </c>
      <c r="G35" t="s">
        <v>22</v>
      </c>
      <c r="H35">
        <v>99</v>
      </c>
      <c r="I35">
        <v>99</v>
      </c>
      <c r="J35">
        <v>99</v>
      </c>
      <c r="K35">
        <v>-999</v>
      </c>
      <c r="L35">
        <v>99</v>
      </c>
      <c r="M35">
        <v>99</v>
      </c>
      <c r="N35">
        <v>9999</v>
      </c>
      <c r="O35">
        <v>99</v>
      </c>
      <c r="P35">
        <v>-999</v>
      </c>
      <c r="Q35" s="7" t="s">
        <v>37</v>
      </c>
      <c r="R35" s="17" t="s">
        <v>157</v>
      </c>
      <c r="S35" s="7">
        <v>1</v>
      </c>
      <c r="U35" s="7">
        <f t="shared" si="2"/>
        <v>5.8823529411764705E-2</v>
      </c>
      <c r="V35" s="7">
        <f t="shared" si="1"/>
        <v>-7.2379348316369052E-2</v>
      </c>
      <c r="AD35" s="9">
        <v>1.227545995769981</v>
      </c>
      <c r="AE35" s="5" t="s">
        <v>44</v>
      </c>
    </row>
    <row r="36" spans="1:31" x14ac:dyDescent="0.25">
      <c r="A36" s="5">
        <v>35</v>
      </c>
      <c r="B36" s="6">
        <v>41433</v>
      </c>
      <c r="C36" t="s">
        <v>19</v>
      </c>
      <c r="D36" t="s">
        <v>20</v>
      </c>
      <c r="E36" t="s">
        <v>21</v>
      </c>
      <c r="F36" t="s">
        <v>22</v>
      </c>
      <c r="G36" t="s">
        <v>22</v>
      </c>
      <c r="H36">
        <v>99</v>
      </c>
      <c r="I36">
        <v>99</v>
      </c>
      <c r="J36">
        <v>99</v>
      </c>
      <c r="K36">
        <v>-999</v>
      </c>
      <c r="L36">
        <v>99</v>
      </c>
      <c r="M36">
        <v>99</v>
      </c>
      <c r="N36">
        <v>9999</v>
      </c>
      <c r="O36">
        <v>99</v>
      </c>
      <c r="P36">
        <v>-999</v>
      </c>
      <c r="Q36" s="7" t="s">
        <v>37</v>
      </c>
      <c r="R36" s="17" t="s">
        <v>41</v>
      </c>
      <c r="T36" s="7">
        <v>10</v>
      </c>
      <c r="AD36" s="5">
        <v>1.0186232093964831</v>
      </c>
      <c r="AE36" s="5" t="s">
        <v>48</v>
      </c>
    </row>
    <row r="37" spans="1:31" x14ac:dyDescent="0.25">
      <c r="A37" s="5">
        <v>36</v>
      </c>
      <c r="B37" s="6">
        <v>40813</v>
      </c>
      <c r="C37" t="s">
        <v>19</v>
      </c>
      <c r="D37" t="s">
        <v>20</v>
      </c>
      <c r="E37" t="s">
        <v>21</v>
      </c>
      <c r="F37" t="s">
        <v>22</v>
      </c>
      <c r="G37" t="s">
        <v>22</v>
      </c>
      <c r="H37">
        <v>99</v>
      </c>
      <c r="I37">
        <v>99</v>
      </c>
      <c r="J37">
        <v>99</v>
      </c>
      <c r="K37">
        <v>-999</v>
      </c>
      <c r="L37">
        <v>99</v>
      </c>
      <c r="M37">
        <v>99</v>
      </c>
      <c r="N37">
        <v>9999</v>
      </c>
      <c r="O37">
        <v>99</v>
      </c>
      <c r="P37">
        <v>-999</v>
      </c>
      <c r="Q37" s="7" t="s">
        <v>42</v>
      </c>
      <c r="R37" s="8" t="s">
        <v>29</v>
      </c>
      <c r="S37" s="9">
        <v>3</v>
      </c>
      <c r="U37" s="7">
        <f>S37/7</f>
        <v>0.42857142857142855</v>
      </c>
      <c r="V37" s="7">
        <f t="shared" si="1"/>
        <v>-0.15770433655482619</v>
      </c>
      <c r="W37" s="9">
        <f>-(SUM(V37:V44))</f>
        <v>1.0232092939853907</v>
      </c>
      <c r="X37" s="5" t="s">
        <v>42</v>
      </c>
      <c r="AD37" s="5">
        <v>1.2354216296545275</v>
      </c>
      <c r="AE37" s="5" t="s">
        <v>51</v>
      </c>
    </row>
    <row r="38" spans="1:31" x14ac:dyDescent="0.25">
      <c r="A38" s="5">
        <v>37</v>
      </c>
      <c r="B38" s="6">
        <v>40813</v>
      </c>
      <c r="C38" t="s">
        <v>19</v>
      </c>
      <c r="D38" t="s">
        <v>20</v>
      </c>
      <c r="E38" t="s">
        <v>21</v>
      </c>
      <c r="F38" t="s">
        <v>22</v>
      </c>
      <c r="G38" t="s">
        <v>22</v>
      </c>
      <c r="H38">
        <v>99</v>
      </c>
      <c r="I38">
        <v>99</v>
      </c>
      <c r="J38">
        <v>99</v>
      </c>
      <c r="K38">
        <v>-999</v>
      </c>
      <c r="L38">
        <v>99</v>
      </c>
      <c r="M38">
        <v>99</v>
      </c>
      <c r="N38">
        <v>9999</v>
      </c>
      <c r="O38">
        <v>99</v>
      </c>
      <c r="P38">
        <v>-999</v>
      </c>
      <c r="Q38" s="7" t="s">
        <v>42</v>
      </c>
      <c r="R38" s="8" t="s">
        <v>31</v>
      </c>
      <c r="S38" s="9">
        <v>1</v>
      </c>
      <c r="U38" s="7">
        <f>S38/7</f>
        <v>0.14285714285714285</v>
      </c>
      <c r="V38" s="7">
        <f t="shared" si="1"/>
        <v>-0.12072829143060811</v>
      </c>
      <c r="AD38" s="5">
        <v>1.7237825798983877</v>
      </c>
      <c r="AE38" s="5" t="s">
        <v>56</v>
      </c>
    </row>
    <row r="39" spans="1:31" x14ac:dyDescent="0.25">
      <c r="A39" s="5">
        <v>38</v>
      </c>
      <c r="B39" s="6">
        <v>40813</v>
      </c>
      <c r="C39" t="s">
        <v>19</v>
      </c>
      <c r="D39" t="s">
        <v>20</v>
      </c>
      <c r="E39" t="s">
        <v>21</v>
      </c>
      <c r="F39" t="s">
        <v>22</v>
      </c>
      <c r="G39" t="s">
        <v>22</v>
      </c>
      <c r="H39">
        <v>99</v>
      </c>
      <c r="I39">
        <v>99</v>
      </c>
      <c r="J39">
        <v>99</v>
      </c>
      <c r="K39">
        <v>-999</v>
      </c>
      <c r="L39">
        <v>99</v>
      </c>
      <c r="M39">
        <v>99</v>
      </c>
      <c r="N39">
        <v>9999</v>
      </c>
      <c r="O39">
        <v>99</v>
      </c>
      <c r="P39">
        <v>-999</v>
      </c>
      <c r="Q39" s="7" t="s">
        <v>42</v>
      </c>
      <c r="R39" s="8" t="s">
        <v>43</v>
      </c>
      <c r="S39" s="9">
        <v>0</v>
      </c>
      <c r="U39" s="7">
        <f t="shared" ref="U39:U44" si="3">S39/7</f>
        <v>0</v>
      </c>
      <c r="AD39" s="5">
        <v>0.97834748590793896</v>
      </c>
      <c r="AE39" s="5" t="s">
        <v>63</v>
      </c>
    </row>
    <row r="40" spans="1:31" x14ac:dyDescent="0.25">
      <c r="A40" s="5">
        <v>39</v>
      </c>
      <c r="B40" s="6">
        <v>41433</v>
      </c>
      <c r="C40" t="s">
        <v>19</v>
      </c>
      <c r="D40" t="s">
        <v>20</v>
      </c>
      <c r="E40" t="s">
        <v>21</v>
      </c>
      <c r="F40" t="s">
        <v>22</v>
      </c>
      <c r="G40" t="s">
        <v>22</v>
      </c>
      <c r="H40">
        <v>99</v>
      </c>
      <c r="I40">
        <v>99</v>
      </c>
      <c r="J40">
        <v>99</v>
      </c>
      <c r="K40">
        <v>-999</v>
      </c>
      <c r="L40">
        <v>99</v>
      </c>
      <c r="M40">
        <v>99</v>
      </c>
      <c r="N40">
        <v>9999</v>
      </c>
      <c r="O40">
        <v>99</v>
      </c>
      <c r="P40">
        <v>-999</v>
      </c>
      <c r="Q40" s="7" t="s">
        <v>42</v>
      </c>
      <c r="R40" s="17" t="s">
        <v>76</v>
      </c>
      <c r="S40" s="9">
        <v>2</v>
      </c>
      <c r="U40" s="7">
        <f t="shared" si="3"/>
        <v>0.2857142857142857</v>
      </c>
      <c r="V40" s="7">
        <f t="shared" si="1"/>
        <v>-0.15544801267150732</v>
      </c>
      <c r="AD40" s="5">
        <v>0.90044268329036459</v>
      </c>
      <c r="AE40" s="5" t="s">
        <v>68</v>
      </c>
    </row>
    <row r="41" spans="1:31" x14ac:dyDescent="0.25">
      <c r="A41" s="5">
        <v>40</v>
      </c>
      <c r="B41" s="6">
        <v>41433</v>
      </c>
      <c r="C41" t="s">
        <v>19</v>
      </c>
      <c r="D41" t="s">
        <v>20</v>
      </c>
      <c r="E41" t="s">
        <v>21</v>
      </c>
      <c r="F41" t="s">
        <v>22</v>
      </c>
      <c r="G41" t="s">
        <v>22</v>
      </c>
      <c r="H41">
        <v>99</v>
      </c>
      <c r="I41">
        <v>99</v>
      </c>
      <c r="J41">
        <v>99</v>
      </c>
      <c r="K41">
        <v>-999</v>
      </c>
      <c r="L41">
        <v>99</v>
      </c>
      <c r="M41">
        <v>99</v>
      </c>
      <c r="N41">
        <v>9999</v>
      </c>
      <c r="O41">
        <v>99</v>
      </c>
      <c r="P41">
        <v>-999</v>
      </c>
      <c r="Q41" s="7" t="s">
        <v>42</v>
      </c>
      <c r="R41" s="17" t="s">
        <v>31</v>
      </c>
      <c r="S41" s="9">
        <v>2</v>
      </c>
      <c r="U41" s="7">
        <f t="shared" si="3"/>
        <v>0.2857142857142857</v>
      </c>
      <c r="V41" s="7">
        <f t="shared" si="1"/>
        <v>-0.15544801267150732</v>
      </c>
      <c r="AD41" s="5">
        <v>1.1874309308167974</v>
      </c>
      <c r="AE41" s="5" t="s">
        <v>71</v>
      </c>
    </row>
    <row r="42" spans="1:31" x14ac:dyDescent="0.25">
      <c r="A42" s="5">
        <v>41</v>
      </c>
      <c r="B42" s="6">
        <v>41433</v>
      </c>
      <c r="C42" t="s">
        <v>19</v>
      </c>
      <c r="D42" t="s">
        <v>20</v>
      </c>
      <c r="E42" t="s">
        <v>21</v>
      </c>
      <c r="F42" t="s">
        <v>22</v>
      </c>
      <c r="G42" t="s">
        <v>22</v>
      </c>
      <c r="H42">
        <v>99</v>
      </c>
      <c r="I42">
        <v>99</v>
      </c>
      <c r="J42">
        <v>99</v>
      </c>
      <c r="K42">
        <v>-999</v>
      </c>
      <c r="L42">
        <v>99</v>
      </c>
      <c r="M42">
        <v>99</v>
      </c>
      <c r="N42">
        <v>9999</v>
      </c>
      <c r="O42">
        <v>99</v>
      </c>
      <c r="P42">
        <v>-999</v>
      </c>
      <c r="Q42" s="7" t="s">
        <v>42</v>
      </c>
      <c r="R42" s="17" t="s">
        <v>43</v>
      </c>
      <c r="S42" s="9">
        <v>3</v>
      </c>
      <c r="U42" s="7">
        <f t="shared" si="3"/>
        <v>0.42857142857142855</v>
      </c>
      <c r="V42" s="7">
        <f t="shared" si="1"/>
        <v>-0.15770433655482619</v>
      </c>
      <c r="AD42" s="5">
        <v>0.47645671874012918</v>
      </c>
      <c r="AE42" s="5" t="s">
        <v>77</v>
      </c>
    </row>
    <row r="43" spans="1:31" x14ac:dyDescent="0.25">
      <c r="A43" s="5">
        <v>42</v>
      </c>
      <c r="B43" s="6">
        <v>41433</v>
      </c>
      <c r="C43" t="s">
        <v>19</v>
      </c>
      <c r="D43" t="s">
        <v>20</v>
      </c>
      <c r="E43" t="s">
        <v>21</v>
      </c>
      <c r="F43" t="s">
        <v>22</v>
      </c>
      <c r="G43" t="s">
        <v>22</v>
      </c>
      <c r="H43">
        <v>99</v>
      </c>
      <c r="I43">
        <v>99</v>
      </c>
      <c r="J43">
        <v>99</v>
      </c>
      <c r="K43">
        <v>-999</v>
      </c>
      <c r="L43">
        <v>99</v>
      </c>
      <c r="M43">
        <v>99</v>
      </c>
      <c r="N43">
        <v>9999</v>
      </c>
      <c r="O43">
        <v>99</v>
      </c>
      <c r="P43">
        <v>-999</v>
      </c>
      <c r="Q43" s="7" t="s">
        <v>42</v>
      </c>
      <c r="R43" s="17" t="s">
        <v>30</v>
      </c>
      <c r="S43" s="9">
        <v>1</v>
      </c>
      <c r="U43" s="7">
        <f t="shared" si="3"/>
        <v>0.14285714285714285</v>
      </c>
      <c r="V43" s="7">
        <f t="shared" si="1"/>
        <v>-0.12072829143060811</v>
      </c>
      <c r="AD43" s="5">
        <v>1.1193820026016112</v>
      </c>
      <c r="AE43" s="5" t="s">
        <v>80</v>
      </c>
    </row>
    <row r="44" spans="1:31" x14ac:dyDescent="0.25">
      <c r="A44" s="5">
        <v>43</v>
      </c>
      <c r="B44" s="6">
        <v>41433</v>
      </c>
      <c r="C44" t="s">
        <v>19</v>
      </c>
      <c r="D44" t="s">
        <v>20</v>
      </c>
      <c r="E44" t="s">
        <v>21</v>
      </c>
      <c r="F44" t="s">
        <v>22</v>
      </c>
      <c r="G44" t="s">
        <v>22</v>
      </c>
      <c r="H44">
        <v>99</v>
      </c>
      <c r="I44">
        <v>99</v>
      </c>
      <c r="J44">
        <v>99</v>
      </c>
      <c r="K44">
        <v>-999</v>
      </c>
      <c r="L44">
        <v>99</v>
      </c>
      <c r="M44">
        <v>99</v>
      </c>
      <c r="N44">
        <v>9999</v>
      </c>
      <c r="O44">
        <v>99</v>
      </c>
      <c r="P44">
        <v>-999</v>
      </c>
      <c r="Q44" s="7" t="s">
        <v>42</v>
      </c>
      <c r="R44" s="17" t="s">
        <v>81</v>
      </c>
      <c r="S44" s="9">
        <v>2</v>
      </c>
      <c r="U44" s="7">
        <f t="shared" si="3"/>
        <v>0.2857142857142857</v>
      </c>
      <c r="V44" s="7">
        <f t="shared" si="1"/>
        <v>-0.15544801267150732</v>
      </c>
      <c r="AD44" s="5">
        <v>1.0159762353659365</v>
      </c>
      <c r="AE44" s="5" t="s">
        <v>84</v>
      </c>
    </row>
    <row r="45" spans="1:31" x14ac:dyDescent="0.25">
      <c r="A45" s="5">
        <v>44</v>
      </c>
      <c r="B45" s="6">
        <v>40813</v>
      </c>
      <c r="C45" t="s">
        <v>19</v>
      </c>
      <c r="D45" t="s">
        <v>20</v>
      </c>
      <c r="E45" t="s">
        <v>21</v>
      </c>
      <c r="F45" t="s">
        <v>22</v>
      </c>
      <c r="G45" t="s">
        <v>22</v>
      </c>
      <c r="H45">
        <v>99</v>
      </c>
      <c r="I45">
        <v>99</v>
      </c>
      <c r="J45">
        <v>99</v>
      </c>
      <c r="K45">
        <v>-999</v>
      </c>
      <c r="L45">
        <v>99</v>
      </c>
      <c r="M45">
        <v>99</v>
      </c>
      <c r="N45">
        <v>9999</v>
      </c>
      <c r="O45">
        <v>99</v>
      </c>
      <c r="P45">
        <v>-999</v>
      </c>
      <c r="Q45" s="7" t="s">
        <v>44</v>
      </c>
      <c r="R45" s="8" t="s">
        <v>36</v>
      </c>
      <c r="S45" s="7">
        <v>1</v>
      </c>
      <c r="U45" s="7">
        <f>S45/16</f>
        <v>6.25E-2</v>
      </c>
      <c r="V45" s="7">
        <f t="shared" si="1"/>
        <v>-7.52574989159953E-2</v>
      </c>
      <c r="W45" s="9">
        <f>-(SUM(V45:V61))</f>
        <v>1.227545995769981</v>
      </c>
      <c r="X45" s="5" t="s">
        <v>44</v>
      </c>
      <c r="AD45" s="13">
        <v>1.1894663418379512</v>
      </c>
      <c r="AE45" s="13" t="s">
        <v>86</v>
      </c>
    </row>
    <row r="46" spans="1:31" x14ac:dyDescent="0.25">
      <c r="A46" s="5">
        <v>45</v>
      </c>
      <c r="B46" s="6">
        <v>40813</v>
      </c>
      <c r="C46" t="s">
        <v>19</v>
      </c>
      <c r="D46" t="s">
        <v>20</v>
      </c>
      <c r="E46" t="s">
        <v>21</v>
      </c>
      <c r="F46" t="s">
        <v>22</v>
      </c>
      <c r="G46" t="s">
        <v>22</v>
      </c>
      <c r="H46">
        <v>99</v>
      </c>
      <c r="I46">
        <v>99</v>
      </c>
      <c r="J46">
        <v>99</v>
      </c>
      <c r="K46">
        <v>-999</v>
      </c>
      <c r="L46">
        <v>99</v>
      </c>
      <c r="M46">
        <v>99</v>
      </c>
      <c r="N46">
        <v>9999</v>
      </c>
      <c r="O46">
        <v>99</v>
      </c>
      <c r="P46">
        <v>-999</v>
      </c>
      <c r="Q46" s="7" t="s">
        <v>44</v>
      </c>
      <c r="R46" s="8" t="s">
        <v>29</v>
      </c>
      <c r="S46" s="7">
        <v>1</v>
      </c>
      <c r="U46" s="7">
        <f t="shared" ref="U46:U61" si="4">S46/16</f>
        <v>6.25E-2</v>
      </c>
      <c r="V46" s="7">
        <f t="shared" si="1"/>
        <v>-7.52574989159953E-2</v>
      </c>
      <c r="AD46" s="5">
        <v>1.2632122493362121</v>
      </c>
      <c r="AE46" s="5" t="s">
        <v>87</v>
      </c>
    </row>
    <row r="47" spans="1:31" x14ac:dyDescent="0.25">
      <c r="A47" s="5">
        <v>46</v>
      </c>
      <c r="B47" s="6">
        <v>40813</v>
      </c>
      <c r="C47" t="s">
        <v>19</v>
      </c>
      <c r="D47" t="s">
        <v>20</v>
      </c>
      <c r="E47" t="s">
        <v>21</v>
      </c>
      <c r="F47" t="s">
        <v>22</v>
      </c>
      <c r="G47" t="s">
        <v>22</v>
      </c>
      <c r="H47">
        <v>99</v>
      </c>
      <c r="I47">
        <v>99</v>
      </c>
      <c r="J47">
        <v>99</v>
      </c>
      <c r="K47">
        <v>-999</v>
      </c>
      <c r="L47">
        <v>99</v>
      </c>
      <c r="M47">
        <v>99</v>
      </c>
      <c r="N47">
        <v>9999</v>
      </c>
      <c r="O47">
        <v>99</v>
      </c>
      <c r="P47">
        <v>-999</v>
      </c>
      <c r="Q47" s="7" t="s">
        <v>44</v>
      </c>
      <c r="R47" s="8" t="s">
        <v>45</v>
      </c>
      <c r="S47" s="7">
        <v>0</v>
      </c>
      <c r="U47" s="7">
        <f t="shared" si="4"/>
        <v>0</v>
      </c>
      <c r="AD47" s="5">
        <v>0.98623324886117258</v>
      </c>
      <c r="AE47" s="5" t="s">
        <v>89</v>
      </c>
    </row>
    <row r="48" spans="1:31" x14ac:dyDescent="0.25">
      <c r="A48" s="5">
        <v>47</v>
      </c>
      <c r="B48" s="6">
        <v>40813</v>
      </c>
      <c r="C48" t="s">
        <v>19</v>
      </c>
      <c r="D48" t="s">
        <v>20</v>
      </c>
      <c r="E48" t="s">
        <v>21</v>
      </c>
      <c r="F48" t="s">
        <v>22</v>
      </c>
      <c r="G48" t="s">
        <v>22</v>
      </c>
      <c r="H48">
        <v>99</v>
      </c>
      <c r="I48">
        <v>99</v>
      </c>
      <c r="J48">
        <v>99</v>
      </c>
      <c r="K48">
        <v>-999</v>
      </c>
      <c r="L48">
        <v>99</v>
      </c>
      <c r="M48">
        <v>99</v>
      </c>
      <c r="N48">
        <v>9999</v>
      </c>
      <c r="O48">
        <v>99</v>
      </c>
      <c r="P48">
        <v>-999</v>
      </c>
      <c r="Q48" s="7" t="s">
        <v>44</v>
      </c>
      <c r="R48" s="8" t="s">
        <v>35</v>
      </c>
      <c r="S48" s="7">
        <v>3</v>
      </c>
      <c r="U48" s="7">
        <f t="shared" si="4"/>
        <v>0.1875</v>
      </c>
      <c r="V48" s="7">
        <f t="shared" si="1"/>
        <v>-0.13631226148804917</v>
      </c>
      <c r="AD48" s="5">
        <v>1.5309409022531157</v>
      </c>
      <c r="AE48" s="5" t="s">
        <v>90</v>
      </c>
    </row>
    <row r="49" spans="1:31" x14ac:dyDescent="0.25">
      <c r="A49" s="5">
        <v>48</v>
      </c>
      <c r="B49" s="6">
        <v>40813</v>
      </c>
      <c r="C49" t="s">
        <v>19</v>
      </c>
      <c r="D49" t="s">
        <v>20</v>
      </c>
      <c r="E49" t="s">
        <v>21</v>
      </c>
      <c r="F49" t="s">
        <v>22</v>
      </c>
      <c r="G49" t="s">
        <v>22</v>
      </c>
      <c r="H49">
        <v>99</v>
      </c>
      <c r="I49">
        <v>99</v>
      </c>
      <c r="J49">
        <v>99</v>
      </c>
      <c r="K49">
        <v>-999</v>
      </c>
      <c r="L49">
        <v>99</v>
      </c>
      <c r="M49">
        <v>99</v>
      </c>
      <c r="N49">
        <v>9999</v>
      </c>
      <c r="O49">
        <v>99</v>
      </c>
      <c r="P49">
        <v>-999</v>
      </c>
      <c r="Q49" s="7" t="s">
        <v>44</v>
      </c>
      <c r="R49" s="8" t="s">
        <v>28</v>
      </c>
      <c r="S49" s="7">
        <v>2</v>
      </c>
      <c r="U49" s="7">
        <f t="shared" si="4"/>
        <v>0.125</v>
      </c>
      <c r="V49" s="7">
        <f t="shared" si="1"/>
        <v>-0.11288624837399294</v>
      </c>
      <c r="AD49" s="5">
        <v>1.0159762353659365</v>
      </c>
      <c r="AE49" s="5" t="s">
        <v>94</v>
      </c>
    </row>
    <row r="50" spans="1:31" x14ac:dyDescent="0.25">
      <c r="A50" s="5">
        <v>49</v>
      </c>
      <c r="B50" s="6">
        <v>40813</v>
      </c>
      <c r="C50" t="s">
        <v>19</v>
      </c>
      <c r="D50" t="s">
        <v>20</v>
      </c>
      <c r="E50" t="s">
        <v>21</v>
      </c>
      <c r="F50" t="s">
        <v>22</v>
      </c>
      <c r="G50" t="s">
        <v>22</v>
      </c>
      <c r="H50">
        <v>99</v>
      </c>
      <c r="I50">
        <v>99</v>
      </c>
      <c r="J50">
        <v>99</v>
      </c>
      <c r="K50">
        <v>-999</v>
      </c>
      <c r="L50">
        <v>99</v>
      </c>
      <c r="M50">
        <v>99</v>
      </c>
      <c r="N50">
        <v>9999</v>
      </c>
      <c r="O50">
        <v>99</v>
      </c>
      <c r="P50">
        <v>-999</v>
      </c>
      <c r="Q50" s="7" t="s">
        <v>44</v>
      </c>
      <c r="R50" s="8" t="s">
        <v>43</v>
      </c>
      <c r="S50" s="7">
        <v>1</v>
      </c>
      <c r="U50" s="7">
        <f t="shared" si="4"/>
        <v>6.25E-2</v>
      </c>
      <c r="V50" s="7">
        <f t="shared" si="1"/>
        <v>-7.52574989159953E-2</v>
      </c>
      <c r="AD50" s="9"/>
    </row>
    <row r="51" spans="1:31" x14ac:dyDescent="0.25">
      <c r="A51" s="5">
        <v>50</v>
      </c>
      <c r="B51" s="6">
        <v>40813</v>
      </c>
      <c r="C51" t="s">
        <v>19</v>
      </c>
      <c r="D51" t="s">
        <v>20</v>
      </c>
      <c r="E51" t="s">
        <v>21</v>
      </c>
      <c r="F51" t="s">
        <v>22</v>
      </c>
      <c r="G51" t="s">
        <v>22</v>
      </c>
      <c r="H51">
        <v>99</v>
      </c>
      <c r="I51">
        <v>99</v>
      </c>
      <c r="J51">
        <v>99</v>
      </c>
      <c r="K51">
        <v>-999</v>
      </c>
      <c r="L51">
        <v>99</v>
      </c>
      <c r="M51">
        <v>99</v>
      </c>
      <c r="N51">
        <v>9999</v>
      </c>
      <c r="O51">
        <v>99</v>
      </c>
      <c r="P51">
        <v>-999</v>
      </c>
      <c r="Q51" s="7" t="s">
        <v>44</v>
      </c>
      <c r="R51" s="8" t="s">
        <v>31</v>
      </c>
      <c r="S51" s="7">
        <v>1</v>
      </c>
      <c r="U51" s="7">
        <f t="shared" si="4"/>
        <v>6.25E-2</v>
      </c>
      <c r="V51" s="7">
        <f t="shared" si="1"/>
        <v>-7.52574989159953E-2</v>
      </c>
      <c r="AD51" s="9"/>
    </row>
    <row r="52" spans="1:31" x14ac:dyDescent="0.25">
      <c r="A52" s="5">
        <v>51</v>
      </c>
      <c r="B52" s="6">
        <v>40813</v>
      </c>
      <c r="C52" t="s">
        <v>19</v>
      </c>
      <c r="D52" t="s">
        <v>20</v>
      </c>
      <c r="E52" t="s">
        <v>21</v>
      </c>
      <c r="F52" t="s">
        <v>22</v>
      </c>
      <c r="G52" t="s">
        <v>22</v>
      </c>
      <c r="H52">
        <v>99</v>
      </c>
      <c r="I52">
        <v>99</v>
      </c>
      <c r="J52">
        <v>99</v>
      </c>
      <c r="K52">
        <v>-999</v>
      </c>
      <c r="L52">
        <v>99</v>
      </c>
      <c r="M52">
        <v>99</v>
      </c>
      <c r="N52">
        <v>9999</v>
      </c>
      <c r="O52">
        <v>99</v>
      </c>
      <c r="P52">
        <v>-999</v>
      </c>
      <c r="Q52" s="7" t="s">
        <v>44</v>
      </c>
      <c r="R52" s="8" t="s">
        <v>46</v>
      </c>
      <c r="S52" s="7">
        <v>1</v>
      </c>
      <c r="U52" s="7">
        <f t="shared" si="4"/>
        <v>6.25E-2</v>
      </c>
      <c r="V52" s="7">
        <f t="shared" si="1"/>
        <v>-7.52574989159953E-2</v>
      </c>
      <c r="AD52" s="9"/>
    </row>
    <row r="53" spans="1:31" x14ac:dyDescent="0.25">
      <c r="A53" s="5">
        <v>52</v>
      </c>
      <c r="B53" s="6">
        <v>40813</v>
      </c>
      <c r="C53" t="s">
        <v>19</v>
      </c>
      <c r="D53" t="s">
        <v>20</v>
      </c>
      <c r="E53" t="s">
        <v>21</v>
      </c>
      <c r="F53" t="s">
        <v>22</v>
      </c>
      <c r="G53" t="s">
        <v>22</v>
      </c>
      <c r="H53">
        <v>99</v>
      </c>
      <c r="I53">
        <v>99</v>
      </c>
      <c r="J53">
        <v>99</v>
      </c>
      <c r="K53">
        <v>-999</v>
      </c>
      <c r="L53">
        <v>99</v>
      </c>
      <c r="M53">
        <v>99</v>
      </c>
      <c r="N53">
        <v>9999</v>
      </c>
      <c r="O53">
        <v>99</v>
      </c>
      <c r="P53">
        <v>-999</v>
      </c>
      <c r="Q53" s="7" t="s">
        <v>44</v>
      </c>
      <c r="R53" s="8" t="s">
        <v>26</v>
      </c>
      <c r="S53" s="7">
        <v>1</v>
      </c>
      <c r="U53" s="7">
        <f t="shared" si="4"/>
        <v>6.25E-2</v>
      </c>
      <c r="V53" s="7">
        <f t="shared" si="1"/>
        <v>-7.52574989159953E-2</v>
      </c>
      <c r="AD53" s="9"/>
    </row>
    <row r="54" spans="1:31" x14ac:dyDescent="0.25">
      <c r="A54" s="5">
        <v>53</v>
      </c>
      <c r="B54" s="6">
        <v>40813</v>
      </c>
      <c r="C54" t="s">
        <v>19</v>
      </c>
      <c r="D54" t="s">
        <v>20</v>
      </c>
      <c r="E54" t="s">
        <v>21</v>
      </c>
      <c r="F54" t="s">
        <v>22</v>
      </c>
      <c r="G54" t="s">
        <v>22</v>
      </c>
      <c r="H54">
        <v>99</v>
      </c>
      <c r="I54">
        <v>99</v>
      </c>
      <c r="J54">
        <v>99</v>
      </c>
      <c r="K54">
        <v>-999</v>
      </c>
      <c r="L54">
        <v>99</v>
      </c>
      <c r="M54">
        <v>99</v>
      </c>
      <c r="N54">
        <v>9999</v>
      </c>
      <c r="O54">
        <v>99</v>
      </c>
      <c r="P54">
        <v>-999</v>
      </c>
      <c r="Q54" s="7" t="s">
        <v>44</v>
      </c>
      <c r="R54" s="8" t="s">
        <v>47</v>
      </c>
      <c r="S54" s="7">
        <v>1</v>
      </c>
      <c r="U54" s="7">
        <f t="shared" si="4"/>
        <v>6.25E-2</v>
      </c>
      <c r="V54" s="7">
        <f t="shared" si="1"/>
        <v>-7.52574989159953E-2</v>
      </c>
      <c r="AD54" s="9"/>
    </row>
    <row r="55" spans="1:31" x14ac:dyDescent="0.25">
      <c r="A55" s="5">
        <v>54</v>
      </c>
      <c r="B55" s="6">
        <v>41433</v>
      </c>
      <c r="C55" t="s">
        <v>19</v>
      </c>
      <c r="D55" t="s">
        <v>20</v>
      </c>
      <c r="E55" t="s">
        <v>21</v>
      </c>
      <c r="F55" t="s">
        <v>22</v>
      </c>
      <c r="G55" t="s">
        <v>22</v>
      </c>
      <c r="H55">
        <v>99</v>
      </c>
      <c r="I55">
        <v>99</v>
      </c>
      <c r="J55">
        <v>99</v>
      </c>
      <c r="K55">
        <v>-999</v>
      </c>
      <c r="L55">
        <v>99</v>
      </c>
      <c r="M55">
        <v>99</v>
      </c>
      <c r="N55">
        <v>9999</v>
      </c>
      <c r="O55">
        <v>99</v>
      </c>
      <c r="P55">
        <v>-999</v>
      </c>
      <c r="Q55" s="7" t="s">
        <v>44</v>
      </c>
      <c r="R55" s="17" t="s">
        <v>41</v>
      </c>
      <c r="S55" s="7">
        <v>0</v>
      </c>
      <c r="T55" s="7">
        <v>10</v>
      </c>
      <c r="U55" s="7">
        <f t="shared" si="4"/>
        <v>0</v>
      </c>
      <c r="AD55" s="9"/>
    </row>
    <row r="56" spans="1:31" x14ac:dyDescent="0.25">
      <c r="A56" s="5">
        <v>55</v>
      </c>
      <c r="B56" s="6">
        <v>41433</v>
      </c>
      <c r="C56" t="s">
        <v>19</v>
      </c>
      <c r="D56" t="s">
        <v>20</v>
      </c>
      <c r="E56" t="s">
        <v>21</v>
      </c>
      <c r="F56" t="s">
        <v>22</v>
      </c>
      <c r="G56" t="s">
        <v>22</v>
      </c>
      <c r="H56">
        <v>99</v>
      </c>
      <c r="I56">
        <v>99</v>
      </c>
      <c r="J56">
        <v>99</v>
      </c>
      <c r="K56">
        <v>-999</v>
      </c>
      <c r="L56">
        <v>99</v>
      </c>
      <c r="M56">
        <v>99</v>
      </c>
      <c r="N56">
        <v>9999</v>
      </c>
      <c r="O56">
        <v>99</v>
      </c>
      <c r="P56">
        <v>-999</v>
      </c>
      <c r="Q56" s="7" t="s">
        <v>44</v>
      </c>
      <c r="R56" s="17" t="s">
        <v>155</v>
      </c>
      <c r="S56" s="7">
        <v>1</v>
      </c>
      <c r="U56" s="7">
        <f t="shared" si="4"/>
        <v>6.25E-2</v>
      </c>
      <c r="V56" s="7">
        <f t="shared" si="1"/>
        <v>-7.52574989159953E-2</v>
      </c>
      <c r="AD56" s="9"/>
    </row>
    <row r="57" spans="1:31" x14ac:dyDescent="0.25">
      <c r="A57" s="5">
        <v>56</v>
      </c>
      <c r="B57" s="6">
        <v>41433</v>
      </c>
      <c r="C57" t="s">
        <v>19</v>
      </c>
      <c r="D57" t="s">
        <v>20</v>
      </c>
      <c r="E57" t="s">
        <v>21</v>
      </c>
      <c r="F57" t="s">
        <v>22</v>
      </c>
      <c r="G57" t="s">
        <v>22</v>
      </c>
      <c r="H57">
        <v>99</v>
      </c>
      <c r="I57">
        <v>99</v>
      </c>
      <c r="J57">
        <v>99</v>
      </c>
      <c r="K57">
        <v>-999</v>
      </c>
      <c r="L57">
        <v>99</v>
      </c>
      <c r="M57">
        <v>99</v>
      </c>
      <c r="N57">
        <v>9999</v>
      </c>
      <c r="O57">
        <v>99</v>
      </c>
      <c r="P57">
        <v>-999</v>
      </c>
      <c r="Q57" s="7" t="s">
        <v>44</v>
      </c>
      <c r="R57" s="17" t="s">
        <v>24</v>
      </c>
      <c r="S57" s="7">
        <v>1</v>
      </c>
      <c r="U57" s="7">
        <f t="shared" si="4"/>
        <v>6.25E-2</v>
      </c>
      <c r="V57" s="7">
        <f t="shared" si="1"/>
        <v>-7.52574989159953E-2</v>
      </c>
      <c r="AD57" s="9"/>
    </row>
    <row r="58" spans="1:31" x14ac:dyDescent="0.25">
      <c r="A58" s="5">
        <v>57</v>
      </c>
      <c r="B58" s="6">
        <v>41433</v>
      </c>
      <c r="C58" t="s">
        <v>19</v>
      </c>
      <c r="D58" t="s">
        <v>20</v>
      </c>
      <c r="E58" t="s">
        <v>21</v>
      </c>
      <c r="F58" t="s">
        <v>22</v>
      </c>
      <c r="G58" t="s">
        <v>22</v>
      </c>
      <c r="H58">
        <v>99</v>
      </c>
      <c r="I58">
        <v>99</v>
      </c>
      <c r="J58">
        <v>99</v>
      </c>
      <c r="K58">
        <v>-999</v>
      </c>
      <c r="L58">
        <v>99</v>
      </c>
      <c r="M58">
        <v>99</v>
      </c>
      <c r="N58">
        <v>9999</v>
      </c>
      <c r="O58">
        <v>99</v>
      </c>
      <c r="P58">
        <v>-999</v>
      </c>
      <c r="Q58" s="7" t="s">
        <v>44</v>
      </c>
      <c r="R58" s="17" t="s">
        <v>76</v>
      </c>
      <c r="S58" s="7">
        <v>1</v>
      </c>
      <c r="U58" s="7">
        <f t="shared" si="4"/>
        <v>6.25E-2</v>
      </c>
      <c r="V58" s="7">
        <f t="shared" si="1"/>
        <v>-7.52574989159953E-2</v>
      </c>
      <c r="AD58" s="9"/>
    </row>
    <row r="59" spans="1:31" x14ac:dyDescent="0.25">
      <c r="A59" s="5">
        <v>58</v>
      </c>
      <c r="B59" s="6">
        <v>41433</v>
      </c>
      <c r="C59" t="s">
        <v>19</v>
      </c>
      <c r="D59" t="s">
        <v>20</v>
      </c>
      <c r="E59" t="s">
        <v>21</v>
      </c>
      <c r="F59" t="s">
        <v>22</v>
      </c>
      <c r="G59" t="s">
        <v>22</v>
      </c>
      <c r="H59">
        <v>99</v>
      </c>
      <c r="I59">
        <v>99</v>
      </c>
      <c r="J59">
        <v>99</v>
      </c>
      <c r="K59">
        <v>-999</v>
      </c>
      <c r="L59">
        <v>99</v>
      </c>
      <c r="M59">
        <v>99</v>
      </c>
      <c r="N59">
        <v>9999</v>
      </c>
      <c r="O59">
        <v>99</v>
      </c>
      <c r="P59">
        <v>-999</v>
      </c>
      <c r="Q59" s="7" t="s">
        <v>44</v>
      </c>
      <c r="R59" s="17" t="s">
        <v>88</v>
      </c>
      <c r="S59" s="7">
        <v>1</v>
      </c>
      <c r="U59" s="7">
        <f t="shared" si="4"/>
        <v>6.25E-2</v>
      </c>
      <c r="V59" s="7">
        <f t="shared" si="1"/>
        <v>-7.52574989159953E-2</v>
      </c>
      <c r="AD59" s="9"/>
    </row>
    <row r="60" spans="1:31" x14ac:dyDescent="0.25">
      <c r="A60" s="5">
        <v>59</v>
      </c>
      <c r="B60" s="6">
        <v>41433</v>
      </c>
      <c r="C60" t="s">
        <v>19</v>
      </c>
      <c r="D60" t="s">
        <v>20</v>
      </c>
      <c r="E60" t="s">
        <v>21</v>
      </c>
      <c r="F60" t="s">
        <v>22</v>
      </c>
      <c r="G60" t="s">
        <v>22</v>
      </c>
      <c r="H60">
        <v>99</v>
      </c>
      <c r="I60">
        <v>99</v>
      </c>
      <c r="J60">
        <v>99</v>
      </c>
      <c r="K60">
        <v>-999</v>
      </c>
      <c r="L60">
        <v>99</v>
      </c>
      <c r="M60">
        <v>99</v>
      </c>
      <c r="N60">
        <v>9999</v>
      </c>
      <c r="O60">
        <v>99</v>
      </c>
      <c r="P60">
        <v>-999</v>
      </c>
      <c r="Q60" s="7" t="s">
        <v>44</v>
      </c>
      <c r="R60" s="17" t="s">
        <v>158</v>
      </c>
      <c r="S60" s="7">
        <v>1</v>
      </c>
      <c r="U60" s="7">
        <f t="shared" si="4"/>
        <v>6.25E-2</v>
      </c>
      <c r="V60" s="7">
        <f t="shared" si="1"/>
        <v>-7.52574989159953E-2</v>
      </c>
      <c r="AD60" s="9"/>
    </row>
    <row r="61" spans="1:31" x14ac:dyDescent="0.25">
      <c r="A61" s="5">
        <v>60</v>
      </c>
      <c r="B61" s="6">
        <v>41433</v>
      </c>
      <c r="C61" t="s">
        <v>19</v>
      </c>
      <c r="D61" t="s">
        <v>20</v>
      </c>
      <c r="E61" t="s">
        <v>21</v>
      </c>
      <c r="F61" t="s">
        <v>22</v>
      </c>
      <c r="G61" t="s">
        <v>22</v>
      </c>
      <c r="H61">
        <v>99</v>
      </c>
      <c r="I61">
        <v>99</v>
      </c>
      <c r="J61">
        <v>99</v>
      </c>
      <c r="K61">
        <v>-999</v>
      </c>
      <c r="L61">
        <v>99</v>
      </c>
      <c r="M61">
        <v>99</v>
      </c>
      <c r="N61">
        <v>9999</v>
      </c>
      <c r="O61">
        <v>99</v>
      </c>
      <c r="P61">
        <v>-999</v>
      </c>
      <c r="Q61" s="7" t="s">
        <v>44</v>
      </c>
      <c r="R61" s="19" t="s">
        <v>159</v>
      </c>
      <c r="S61" s="7">
        <v>1</v>
      </c>
      <c r="U61" s="7">
        <f t="shared" si="4"/>
        <v>6.25E-2</v>
      </c>
      <c r="V61" s="7">
        <f t="shared" si="1"/>
        <v>-7.52574989159953E-2</v>
      </c>
      <c r="AD61" s="9"/>
    </row>
    <row r="62" spans="1:31" x14ac:dyDescent="0.25">
      <c r="A62" s="5">
        <v>61</v>
      </c>
      <c r="B62" s="6">
        <v>40813</v>
      </c>
      <c r="C62" t="s">
        <v>19</v>
      </c>
      <c r="D62" t="s">
        <v>20</v>
      </c>
      <c r="E62" t="s">
        <v>21</v>
      </c>
      <c r="F62" t="s">
        <v>22</v>
      </c>
      <c r="G62" t="s">
        <v>22</v>
      </c>
      <c r="H62">
        <v>99</v>
      </c>
      <c r="I62">
        <v>99</v>
      </c>
      <c r="J62">
        <v>99</v>
      </c>
      <c r="K62">
        <v>-999</v>
      </c>
      <c r="L62">
        <v>99</v>
      </c>
      <c r="M62">
        <v>99</v>
      </c>
      <c r="N62">
        <v>9999</v>
      </c>
      <c r="O62">
        <v>99</v>
      </c>
      <c r="P62">
        <v>-999</v>
      </c>
      <c r="Q62" s="7" t="s">
        <v>48</v>
      </c>
      <c r="R62" s="8" t="s">
        <v>31</v>
      </c>
      <c r="S62" s="9">
        <v>0</v>
      </c>
      <c r="W62" s="9">
        <f>-(SUM(V62:V71))</f>
        <v>1.0186232093964831</v>
      </c>
      <c r="X62" s="5" t="s">
        <v>48</v>
      </c>
      <c r="AD62" s="9"/>
    </row>
    <row r="63" spans="1:31" x14ac:dyDescent="0.25">
      <c r="A63" s="5">
        <v>62</v>
      </c>
      <c r="B63" s="6">
        <v>40813</v>
      </c>
      <c r="C63" t="s">
        <v>19</v>
      </c>
      <c r="D63" t="s">
        <v>20</v>
      </c>
      <c r="E63" t="s">
        <v>21</v>
      </c>
      <c r="F63" t="s">
        <v>22</v>
      </c>
      <c r="G63" t="s">
        <v>22</v>
      </c>
      <c r="H63">
        <v>99</v>
      </c>
      <c r="I63">
        <v>99</v>
      </c>
      <c r="J63">
        <v>99</v>
      </c>
      <c r="K63">
        <v>-999</v>
      </c>
      <c r="L63">
        <v>99</v>
      </c>
      <c r="M63">
        <v>99</v>
      </c>
      <c r="N63">
        <v>9999</v>
      </c>
      <c r="O63">
        <v>99</v>
      </c>
      <c r="P63">
        <v>-999</v>
      </c>
      <c r="Q63" s="7" t="s">
        <v>48</v>
      </c>
      <c r="R63" s="8" t="s">
        <v>49</v>
      </c>
      <c r="S63" s="9">
        <v>2</v>
      </c>
      <c r="U63" s="7">
        <f>S63/9</f>
        <v>0.22222222222222221</v>
      </c>
      <c r="V63" s="7">
        <f t="shared" si="1"/>
        <v>-0.14515833639452083</v>
      </c>
      <c r="AD63" s="9"/>
    </row>
    <row r="64" spans="1:31" x14ac:dyDescent="0.25">
      <c r="A64" s="5">
        <v>63</v>
      </c>
      <c r="B64" s="6">
        <v>40813</v>
      </c>
      <c r="C64" t="s">
        <v>19</v>
      </c>
      <c r="D64" t="s">
        <v>20</v>
      </c>
      <c r="E64" t="s">
        <v>21</v>
      </c>
      <c r="F64" t="s">
        <v>22</v>
      </c>
      <c r="G64" t="s">
        <v>22</v>
      </c>
      <c r="H64">
        <v>99</v>
      </c>
      <c r="I64">
        <v>99</v>
      </c>
      <c r="J64">
        <v>99</v>
      </c>
      <c r="K64">
        <v>-999</v>
      </c>
      <c r="L64">
        <v>99</v>
      </c>
      <c r="M64">
        <v>99</v>
      </c>
      <c r="N64">
        <v>9999</v>
      </c>
      <c r="O64">
        <v>99</v>
      </c>
      <c r="P64">
        <v>-999</v>
      </c>
      <c r="Q64" s="7" t="s">
        <v>48</v>
      </c>
      <c r="R64" s="8" t="s">
        <v>33</v>
      </c>
      <c r="S64" s="9">
        <v>2</v>
      </c>
      <c r="U64" s="7">
        <f t="shared" ref="U64:U71" si="5">S64/9</f>
        <v>0.22222222222222221</v>
      </c>
      <c r="V64" s="7">
        <f t="shared" si="1"/>
        <v>-0.14515833639452083</v>
      </c>
      <c r="AD64" s="9"/>
    </row>
    <row r="65" spans="1:30" x14ac:dyDescent="0.25">
      <c r="A65" s="5">
        <v>64</v>
      </c>
      <c r="B65" s="6">
        <v>40813</v>
      </c>
      <c r="C65" t="s">
        <v>19</v>
      </c>
      <c r="D65" t="s">
        <v>20</v>
      </c>
      <c r="E65" t="s">
        <v>21</v>
      </c>
      <c r="F65" t="s">
        <v>22</v>
      </c>
      <c r="G65" t="s">
        <v>22</v>
      </c>
      <c r="H65">
        <v>99</v>
      </c>
      <c r="I65">
        <v>99</v>
      </c>
      <c r="J65">
        <v>99</v>
      </c>
      <c r="K65">
        <v>-999</v>
      </c>
      <c r="L65">
        <v>99</v>
      </c>
      <c r="M65">
        <v>99</v>
      </c>
      <c r="N65">
        <v>9999</v>
      </c>
      <c r="O65">
        <v>99</v>
      </c>
      <c r="P65">
        <v>-999</v>
      </c>
      <c r="Q65" s="7" t="s">
        <v>48</v>
      </c>
      <c r="R65" s="8" t="s">
        <v>35</v>
      </c>
      <c r="S65" s="9">
        <v>2</v>
      </c>
      <c r="U65" s="7">
        <f t="shared" si="5"/>
        <v>0.22222222222222221</v>
      </c>
      <c r="V65" s="7">
        <f t="shared" si="1"/>
        <v>-0.14515833639452083</v>
      </c>
      <c r="AD65" s="9"/>
    </row>
    <row r="66" spans="1:30" x14ac:dyDescent="0.25">
      <c r="A66" s="5">
        <v>65</v>
      </c>
      <c r="B66" s="6">
        <v>40813</v>
      </c>
      <c r="C66" t="s">
        <v>19</v>
      </c>
      <c r="D66" t="s">
        <v>20</v>
      </c>
      <c r="E66" t="s">
        <v>21</v>
      </c>
      <c r="F66" t="s">
        <v>22</v>
      </c>
      <c r="G66" t="s">
        <v>22</v>
      </c>
      <c r="H66">
        <v>99</v>
      </c>
      <c r="I66">
        <v>99</v>
      </c>
      <c r="J66">
        <v>99</v>
      </c>
      <c r="K66">
        <v>-999</v>
      </c>
      <c r="L66">
        <v>99</v>
      </c>
      <c r="M66">
        <v>99</v>
      </c>
      <c r="N66">
        <v>9999</v>
      </c>
      <c r="O66">
        <v>99</v>
      </c>
      <c r="P66">
        <v>-999</v>
      </c>
      <c r="Q66" s="7" t="s">
        <v>48</v>
      </c>
      <c r="R66" s="8" t="s">
        <v>46</v>
      </c>
      <c r="S66" s="9">
        <v>0</v>
      </c>
      <c r="U66" s="7">
        <f t="shared" si="5"/>
        <v>0</v>
      </c>
      <c r="AD66" s="9"/>
    </row>
    <row r="67" spans="1:30" x14ac:dyDescent="0.25">
      <c r="A67" s="5">
        <v>66</v>
      </c>
      <c r="B67" s="6">
        <v>40813</v>
      </c>
      <c r="C67" t="s">
        <v>19</v>
      </c>
      <c r="D67" t="s">
        <v>20</v>
      </c>
      <c r="E67" t="s">
        <v>21</v>
      </c>
      <c r="F67" t="s">
        <v>22</v>
      </c>
      <c r="G67" t="s">
        <v>22</v>
      </c>
      <c r="H67">
        <v>99</v>
      </c>
      <c r="I67">
        <v>99</v>
      </c>
      <c r="J67">
        <v>99</v>
      </c>
      <c r="K67">
        <v>-999</v>
      </c>
      <c r="L67">
        <v>99</v>
      </c>
      <c r="M67">
        <v>99</v>
      </c>
      <c r="N67">
        <v>9999</v>
      </c>
      <c r="O67">
        <v>99</v>
      </c>
      <c r="P67">
        <v>-999</v>
      </c>
      <c r="Q67" s="7" t="s">
        <v>48</v>
      </c>
      <c r="R67" s="18" t="s">
        <v>50</v>
      </c>
      <c r="S67" s="9">
        <v>1</v>
      </c>
      <c r="U67" s="7">
        <f t="shared" si="5"/>
        <v>0.1111111111111111</v>
      </c>
      <c r="V67" s="7">
        <f t="shared" ref="V67:V130" si="6">((LOG10(U67))*U67)</f>
        <v>-0.10602694549325831</v>
      </c>
      <c r="AD67" s="9"/>
    </row>
    <row r="68" spans="1:30" x14ac:dyDescent="0.25">
      <c r="A68" s="5">
        <v>67</v>
      </c>
      <c r="B68" s="6">
        <v>41433</v>
      </c>
      <c r="C68" t="s">
        <v>19</v>
      </c>
      <c r="D68" t="s">
        <v>20</v>
      </c>
      <c r="E68" t="s">
        <v>21</v>
      </c>
      <c r="F68" t="s">
        <v>22</v>
      </c>
      <c r="G68" t="s">
        <v>22</v>
      </c>
      <c r="H68">
        <v>99</v>
      </c>
      <c r="I68">
        <v>99</v>
      </c>
      <c r="J68">
        <v>99</v>
      </c>
      <c r="K68">
        <v>-999</v>
      </c>
      <c r="L68">
        <v>99</v>
      </c>
      <c r="M68">
        <v>99</v>
      </c>
      <c r="N68">
        <v>9999</v>
      </c>
      <c r="O68">
        <v>99</v>
      </c>
      <c r="P68">
        <v>-999</v>
      </c>
      <c r="Q68" s="7" t="s">
        <v>48</v>
      </c>
      <c r="R68" s="19" t="s">
        <v>160</v>
      </c>
      <c r="S68" s="9">
        <v>1</v>
      </c>
      <c r="U68" s="7">
        <f t="shared" si="5"/>
        <v>0.1111111111111111</v>
      </c>
      <c r="V68" s="7">
        <f t="shared" si="6"/>
        <v>-0.10602694549325831</v>
      </c>
      <c r="AD68" s="9"/>
    </row>
    <row r="69" spans="1:30" x14ac:dyDescent="0.25">
      <c r="A69" s="5">
        <v>68</v>
      </c>
      <c r="B69" s="6">
        <v>41433</v>
      </c>
      <c r="C69" t="s">
        <v>19</v>
      </c>
      <c r="D69" t="s">
        <v>20</v>
      </c>
      <c r="E69" t="s">
        <v>21</v>
      </c>
      <c r="F69" t="s">
        <v>22</v>
      </c>
      <c r="G69" t="s">
        <v>22</v>
      </c>
      <c r="H69">
        <v>99</v>
      </c>
      <c r="I69">
        <v>99</v>
      </c>
      <c r="J69">
        <v>99</v>
      </c>
      <c r="K69">
        <v>-999</v>
      </c>
      <c r="L69">
        <v>99</v>
      </c>
      <c r="M69">
        <v>99</v>
      </c>
      <c r="N69">
        <v>9999</v>
      </c>
      <c r="O69">
        <v>99</v>
      </c>
      <c r="P69">
        <v>-999</v>
      </c>
      <c r="Q69" s="7" t="s">
        <v>48</v>
      </c>
      <c r="R69" s="19" t="s">
        <v>88</v>
      </c>
      <c r="S69" s="9">
        <v>1</v>
      </c>
      <c r="U69" s="7">
        <f t="shared" si="5"/>
        <v>0.1111111111111111</v>
      </c>
      <c r="V69" s="7">
        <f t="shared" si="6"/>
        <v>-0.10602694549325831</v>
      </c>
      <c r="AD69" s="9"/>
    </row>
    <row r="70" spans="1:30" x14ac:dyDescent="0.25">
      <c r="A70" s="5">
        <v>69</v>
      </c>
      <c r="B70" s="6">
        <v>41433</v>
      </c>
      <c r="C70" t="s">
        <v>19</v>
      </c>
      <c r="D70" t="s">
        <v>20</v>
      </c>
      <c r="E70" t="s">
        <v>21</v>
      </c>
      <c r="F70" t="s">
        <v>22</v>
      </c>
      <c r="G70" t="s">
        <v>22</v>
      </c>
      <c r="H70">
        <v>99</v>
      </c>
      <c r="I70">
        <v>99</v>
      </c>
      <c r="J70">
        <v>99</v>
      </c>
      <c r="K70">
        <v>-999</v>
      </c>
      <c r="L70">
        <v>99</v>
      </c>
      <c r="M70">
        <v>99</v>
      </c>
      <c r="N70">
        <v>9999</v>
      </c>
      <c r="O70">
        <v>99</v>
      </c>
      <c r="P70">
        <v>-999</v>
      </c>
      <c r="Q70" s="7" t="s">
        <v>48</v>
      </c>
      <c r="R70" s="19" t="s">
        <v>161</v>
      </c>
      <c r="S70" s="9">
        <v>1</v>
      </c>
      <c r="U70" s="7">
        <f t="shared" si="5"/>
        <v>0.1111111111111111</v>
      </c>
      <c r="V70" s="7">
        <f t="shared" si="6"/>
        <v>-0.10602694549325831</v>
      </c>
      <c r="AD70" s="9"/>
    </row>
    <row r="71" spans="1:30" x14ac:dyDescent="0.25">
      <c r="A71" s="5">
        <v>70</v>
      </c>
      <c r="B71" s="6">
        <v>41433</v>
      </c>
      <c r="C71" t="s">
        <v>19</v>
      </c>
      <c r="D71" t="s">
        <v>20</v>
      </c>
      <c r="E71" t="s">
        <v>21</v>
      </c>
      <c r="F71" t="s">
        <v>22</v>
      </c>
      <c r="G71" t="s">
        <v>22</v>
      </c>
      <c r="H71">
        <v>99</v>
      </c>
      <c r="I71">
        <v>99</v>
      </c>
      <c r="J71">
        <v>99</v>
      </c>
      <c r="K71">
        <v>-999</v>
      </c>
      <c r="L71">
        <v>99</v>
      </c>
      <c r="M71">
        <v>99</v>
      </c>
      <c r="N71">
        <v>9999</v>
      </c>
      <c r="O71">
        <v>99</v>
      </c>
      <c r="P71">
        <v>-999</v>
      </c>
      <c r="Q71" s="7" t="s">
        <v>48</v>
      </c>
      <c r="R71" s="19" t="s">
        <v>162</v>
      </c>
      <c r="S71" s="9">
        <v>3</v>
      </c>
      <c r="T71" s="15"/>
      <c r="U71" s="7">
        <f t="shared" si="5"/>
        <v>0.33333333333333331</v>
      </c>
      <c r="V71" s="7">
        <f t="shared" si="6"/>
        <v>-0.15904041823988746</v>
      </c>
      <c r="AD71" s="9"/>
    </row>
    <row r="72" spans="1:30" x14ac:dyDescent="0.25">
      <c r="A72" s="5">
        <v>71</v>
      </c>
      <c r="B72" s="6">
        <v>40813</v>
      </c>
      <c r="C72" t="s">
        <v>19</v>
      </c>
      <c r="D72" t="s">
        <v>20</v>
      </c>
      <c r="E72" t="s">
        <v>21</v>
      </c>
      <c r="F72" t="s">
        <v>22</v>
      </c>
      <c r="G72" t="s">
        <v>22</v>
      </c>
      <c r="H72">
        <v>99</v>
      </c>
      <c r="I72">
        <v>99</v>
      </c>
      <c r="J72">
        <v>99</v>
      </c>
      <c r="K72">
        <v>-999</v>
      </c>
      <c r="L72">
        <v>99</v>
      </c>
      <c r="M72">
        <v>99</v>
      </c>
      <c r="N72">
        <v>9999</v>
      </c>
      <c r="O72">
        <v>99</v>
      </c>
      <c r="P72">
        <v>-999</v>
      </c>
      <c r="Q72" s="9" t="s">
        <v>51</v>
      </c>
      <c r="R72" s="8" t="s">
        <v>29</v>
      </c>
      <c r="S72" s="7">
        <v>4</v>
      </c>
      <c r="U72" s="7">
        <f>S72/10</f>
        <v>0.4</v>
      </c>
      <c r="V72" s="7">
        <f t="shared" si="6"/>
        <v>-0.15917600346881505</v>
      </c>
      <c r="W72" s="9">
        <f>-(SUM(V72:V87))</f>
        <v>1.2354216296545275</v>
      </c>
      <c r="X72" s="5" t="s">
        <v>51</v>
      </c>
      <c r="AD72" s="9"/>
    </row>
    <row r="73" spans="1:30" x14ac:dyDescent="0.25">
      <c r="A73" s="5">
        <v>72</v>
      </c>
      <c r="B73" s="6">
        <v>40813</v>
      </c>
      <c r="C73" t="s">
        <v>19</v>
      </c>
      <c r="D73" t="s">
        <v>20</v>
      </c>
      <c r="E73" t="s">
        <v>21</v>
      </c>
      <c r="F73" t="s">
        <v>22</v>
      </c>
      <c r="G73" t="s">
        <v>22</v>
      </c>
      <c r="H73">
        <v>99</v>
      </c>
      <c r="I73">
        <v>99</v>
      </c>
      <c r="J73">
        <v>99</v>
      </c>
      <c r="K73">
        <v>-999</v>
      </c>
      <c r="L73">
        <v>99</v>
      </c>
      <c r="M73">
        <v>99</v>
      </c>
      <c r="N73">
        <v>9999</v>
      </c>
      <c r="O73">
        <v>99</v>
      </c>
      <c r="P73">
        <v>-999</v>
      </c>
      <c r="Q73" s="9" t="s">
        <v>51</v>
      </c>
      <c r="R73" s="8" t="s">
        <v>30</v>
      </c>
      <c r="S73" s="7">
        <v>2</v>
      </c>
      <c r="U73" s="7">
        <f t="shared" ref="U73:U87" si="7">S73/10</f>
        <v>0.2</v>
      </c>
      <c r="V73" s="7">
        <f t="shared" si="6"/>
        <v>-0.13979400086720375</v>
      </c>
      <c r="AD73" s="9"/>
    </row>
    <row r="74" spans="1:30" x14ac:dyDescent="0.25">
      <c r="A74" s="5">
        <v>73</v>
      </c>
      <c r="B74" s="6">
        <v>40813</v>
      </c>
      <c r="C74" t="s">
        <v>19</v>
      </c>
      <c r="D74" t="s">
        <v>20</v>
      </c>
      <c r="E74" t="s">
        <v>21</v>
      </c>
      <c r="F74" t="s">
        <v>22</v>
      </c>
      <c r="G74" t="s">
        <v>22</v>
      </c>
      <c r="H74">
        <v>99</v>
      </c>
      <c r="I74">
        <v>99</v>
      </c>
      <c r="J74">
        <v>99</v>
      </c>
      <c r="K74">
        <v>-999</v>
      </c>
      <c r="L74">
        <v>99</v>
      </c>
      <c r="M74">
        <v>99</v>
      </c>
      <c r="N74">
        <v>9999</v>
      </c>
      <c r="O74">
        <v>99</v>
      </c>
      <c r="P74">
        <v>-999</v>
      </c>
      <c r="Q74" s="9" t="s">
        <v>51</v>
      </c>
      <c r="R74" s="8" t="s">
        <v>52</v>
      </c>
      <c r="S74" s="7">
        <v>0</v>
      </c>
      <c r="U74" s="7">
        <f t="shared" si="7"/>
        <v>0</v>
      </c>
      <c r="AD74" s="9"/>
    </row>
    <row r="75" spans="1:30" x14ac:dyDescent="0.25">
      <c r="A75" s="5">
        <v>74</v>
      </c>
      <c r="B75" s="6">
        <v>40813</v>
      </c>
      <c r="C75" t="s">
        <v>19</v>
      </c>
      <c r="D75" t="s">
        <v>20</v>
      </c>
      <c r="E75" t="s">
        <v>21</v>
      </c>
      <c r="F75" t="s">
        <v>22</v>
      </c>
      <c r="G75" t="s">
        <v>22</v>
      </c>
      <c r="H75">
        <v>99</v>
      </c>
      <c r="I75">
        <v>99</v>
      </c>
      <c r="J75">
        <v>99</v>
      </c>
      <c r="K75">
        <v>-999</v>
      </c>
      <c r="L75">
        <v>99</v>
      </c>
      <c r="M75">
        <v>99</v>
      </c>
      <c r="N75">
        <v>9999</v>
      </c>
      <c r="O75">
        <v>99</v>
      </c>
      <c r="P75">
        <v>-999</v>
      </c>
      <c r="Q75" s="9" t="s">
        <v>51</v>
      </c>
      <c r="R75" s="8" t="s">
        <v>53</v>
      </c>
      <c r="S75" s="7">
        <v>0</v>
      </c>
      <c r="U75" s="7">
        <f t="shared" si="7"/>
        <v>0</v>
      </c>
      <c r="AD75" s="9"/>
    </row>
    <row r="76" spans="1:30" x14ac:dyDescent="0.25">
      <c r="A76" s="5">
        <v>75</v>
      </c>
      <c r="B76" s="6">
        <v>40813</v>
      </c>
      <c r="C76" t="s">
        <v>19</v>
      </c>
      <c r="D76" t="s">
        <v>20</v>
      </c>
      <c r="E76" t="s">
        <v>21</v>
      </c>
      <c r="F76" t="s">
        <v>22</v>
      </c>
      <c r="G76" t="s">
        <v>22</v>
      </c>
      <c r="H76">
        <v>99</v>
      </c>
      <c r="I76">
        <v>99</v>
      </c>
      <c r="J76">
        <v>99</v>
      </c>
      <c r="K76">
        <v>-999</v>
      </c>
      <c r="L76">
        <v>99</v>
      </c>
      <c r="M76">
        <v>99</v>
      </c>
      <c r="N76">
        <v>9999</v>
      </c>
      <c r="O76">
        <v>99</v>
      </c>
      <c r="P76">
        <v>-999</v>
      </c>
      <c r="Q76" s="9" t="s">
        <v>51</v>
      </c>
      <c r="R76" s="8" t="s">
        <v>43</v>
      </c>
      <c r="S76" s="7">
        <v>2</v>
      </c>
      <c r="U76" s="7">
        <f t="shared" si="7"/>
        <v>0.2</v>
      </c>
      <c r="V76" s="7">
        <f t="shared" si="6"/>
        <v>-0.13979400086720375</v>
      </c>
      <c r="AD76" s="9"/>
    </row>
    <row r="77" spans="1:30" x14ac:dyDescent="0.25">
      <c r="A77" s="5">
        <v>76</v>
      </c>
      <c r="B77" s="6">
        <v>40813</v>
      </c>
      <c r="C77" t="s">
        <v>19</v>
      </c>
      <c r="D77" t="s">
        <v>20</v>
      </c>
      <c r="E77" t="s">
        <v>21</v>
      </c>
      <c r="F77" t="s">
        <v>22</v>
      </c>
      <c r="G77" t="s">
        <v>22</v>
      </c>
      <c r="H77">
        <v>99</v>
      </c>
      <c r="I77">
        <v>99</v>
      </c>
      <c r="J77">
        <v>99</v>
      </c>
      <c r="K77">
        <v>-999</v>
      </c>
      <c r="L77">
        <v>99</v>
      </c>
      <c r="M77">
        <v>99</v>
      </c>
      <c r="N77">
        <v>9999</v>
      </c>
      <c r="O77">
        <v>99</v>
      </c>
      <c r="P77">
        <v>-999</v>
      </c>
      <c r="Q77" s="9" t="s">
        <v>51</v>
      </c>
      <c r="R77" s="8" t="s">
        <v>28</v>
      </c>
      <c r="S77" s="7">
        <v>1</v>
      </c>
      <c r="U77" s="7">
        <f t="shared" si="7"/>
        <v>0.1</v>
      </c>
      <c r="V77" s="7">
        <f t="shared" si="6"/>
        <v>-0.1</v>
      </c>
      <c r="AD77" s="9"/>
    </row>
    <row r="78" spans="1:30" x14ac:dyDescent="0.25">
      <c r="A78" s="5">
        <v>77</v>
      </c>
      <c r="B78" s="6">
        <v>40813</v>
      </c>
      <c r="C78" t="s">
        <v>19</v>
      </c>
      <c r="D78" t="s">
        <v>20</v>
      </c>
      <c r="E78" t="s">
        <v>21</v>
      </c>
      <c r="F78" t="s">
        <v>22</v>
      </c>
      <c r="G78" t="s">
        <v>22</v>
      </c>
      <c r="H78">
        <v>99</v>
      </c>
      <c r="I78">
        <v>99</v>
      </c>
      <c r="J78">
        <v>99</v>
      </c>
      <c r="K78">
        <v>-999</v>
      </c>
      <c r="L78">
        <v>99</v>
      </c>
      <c r="M78">
        <v>99</v>
      </c>
      <c r="N78">
        <v>9999</v>
      </c>
      <c r="O78">
        <v>99</v>
      </c>
      <c r="P78">
        <v>-999</v>
      </c>
      <c r="Q78" s="9" t="s">
        <v>51</v>
      </c>
      <c r="R78" s="8" t="s">
        <v>54</v>
      </c>
      <c r="S78" s="7">
        <v>1</v>
      </c>
      <c r="U78" s="7">
        <f t="shared" si="7"/>
        <v>0.1</v>
      </c>
      <c r="V78" s="7">
        <f t="shared" si="6"/>
        <v>-0.1</v>
      </c>
      <c r="AD78" s="9"/>
    </row>
    <row r="79" spans="1:30" x14ac:dyDescent="0.25">
      <c r="A79" s="5">
        <v>78</v>
      </c>
      <c r="B79" s="6">
        <v>40813</v>
      </c>
      <c r="C79" t="s">
        <v>19</v>
      </c>
      <c r="D79" t="s">
        <v>20</v>
      </c>
      <c r="E79" t="s">
        <v>21</v>
      </c>
      <c r="F79" t="s">
        <v>22</v>
      </c>
      <c r="G79" t="s">
        <v>22</v>
      </c>
      <c r="H79">
        <v>99</v>
      </c>
      <c r="I79">
        <v>99</v>
      </c>
      <c r="J79">
        <v>99</v>
      </c>
      <c r="K79">
        <v>-999</v>
      </c>
      <c r="L79">
        <v>99</v>
      </c>
      <c r="M79">
        <v>99</v>
      </c>
      <c r="N79">
        <v>9999</v>
      </c>
      <c r="O79">
        <v>99</v>
      </c>
      <c r="P79">
        <v>-999</v>
      </c>
      <c r="Q79" s="9" t="s">
        <v>51</v>
      </c>
      <c r="R79" s="8" t="s">
        <v>55</v>
      </c>
      <c r="S79" s="7">
        <v>0</v>
      </c>
      <c r="U79" s="7">
        <f t="shared" si="7"/>
        <v>0</v>
      </c>
      <c r="AD79" s="9"/>
    </row>
    <row r="80" spans="1:30" x14ac:dyDescent="0.25">
      <c r="A80" s="5">
        <v>79</v>
      </c>
      <c r="B80" s="6">
        <v>40813</v>
      </c>
      <c r="C80" t="s">
        <v>19</v>
      </c>
      <c r="D80" t="s">
        <v>20</v>
      </c>
      <c r="E80" t="s">
        <v>21</v>
      </c>
      <c r="F80" t="s">
        <v>22</v>
      </c>
      <c r="G80" t="s">
        <v>22</v>
      </c>
      <c r="H80">
        <v>99</v>
      </c>
      <c r="I80">
        <v>99</v>
      </c>
      <c r="J80">
        <v>99</v>
      </c>
      <c r="K80">
        <v>-999</v>
      </c>
      <c r="L80">
        <v>99</v>
      </c>
      <c r="M80">
        <v>99</v>
      </c>
      <c r="N80">
        <v>9999</v>
      </c>
      <c r="O80">
        <v>99</v>
      </c>
      <c r="P80">
        <v>-999</v>
      </c>
      <c r="Q80" s="9" t="s">
        <v>51</v>
      </c>
      <c r="R80" s="8" t="s">
        <v>31</v>
      </c>
      <c r="S80" s="7">
        <v>0</v>
      </c>
      <c r="U80" s="7">
        <f t="shared" si="7"/>
        <v>0</v>
      </c>
      <c r="AD80" s="9"/>
    </row>
    <row r="81" spans="1:30" x14ac:dyDescent="0.25">
      <c r="A81" s="5">
        <v>80</v>
      </c>
      <c r="B81" s="6">
        <v>40813</v>
      </c>
      <c r="C81" t="s">
        <v>19</v>
      </c>
      <c r="D81" t="s">
        <v>20</v>
      </c>
      <c r="E81" t="s">
        <v>21</v>
      </c>
      <c r="F81" t="s">
        <v>22</v>
      </c>
      <c r="G81" t="s">
        <v>22</v>
      </c>
      <c r="H81">
        <v>99</v>
      </c>
      <c r="I81">
        <v>99</v>
      </c>
      <c r="J81">
        <v>99</v>
      </c>
      <c r="K81">
        <v>-999</v>
      </c>
      <c r="L81">
        <v>99</v>
      </c>
      <c r="M81">
        <v>99</v>
      </c>
      <c r="N81">
        <v>9999</v>
      </c>
      <c r="O81">
        <v>99</v>
      </c>
      <c r="P81">
        <v>-999</v>
      </c>
      <c r="Q81" s="9" t="s">
        <v>51</v>
      </c>
      <c r="R81" s="8" t="s">
        <v>53</v>
      </c>
      <c r="S81" s="7">
        <v>0</v>
      </c>
      <c r="U81" s="7">
        <f t="shared" si="7"/>
        <v>0</v>
      </c>
      <c r="AD81" s="9"/>
    </row>
    <row r="82" spans="1:30" x14ac:dyDescent="0.25">
      <c r="A82" s="5">
        <v>81</v>
      </c>
      <c r="B82" s="6">
        <v>41433</v>
      </c>
      <c r="C82" t="s">
        <v>19</v>
      </c>
      <c r="D82" t="s">
        <v>20</v>
      </c>
      <c r="E82" t="s">
        <v>21</v>
      </c>
      <c r="F82" t="s">
        <v>22</v>
      </c>
      <c r="G82" t="s">
        <v>22</v>
      </c>
      <c r="H82">
        <v>99</v>
      </c>
      <c r="I82">
        <v>99</v>
      </c>
      <c r="J82">
        <v>99</v>
      </c>
      <c r="K82">
        <v>-999</v>
      </c>
      <c r="L82">
        <v>99</v>
      </c>
      <c r="M82">
        <v>99</v>
      </c>
      <c r="N82">
        <v>9999</v>
      </c>
      <c r="O82">
        <v>99</v>
      </c>
      <c r="P82">
        <v>-999</v>
      </c>
      <c r="Q82" s="9" t="s">
        <v>51</v>
      </c>
      <c r="R82" s="17" t="s">
        <v>41</v>
      </c>
      <c r="S82" s="7">
        <v>0</v>
      </c>
      <c r="T82" s="7">
        <v>7</v>
      </c>
      <c r="U82" s="7">
        <f t="shared" si="7"/>
        <v>0</v>
      </c>
      <c r="AD82" s="9"/>
    </row>
    <row r="83" spans="1:30" x14ac:dyDescent="0.25">
      <c r="A83" s="5">
        <v>82</v>
      </c>
      <c r="B83" s="6">
        <v>41433</v>
      </c>
      <c r="C83" t="s">
        <v>19</v>
      </c>
      <c r="D83" t="s">
        <v>20</v>
      </c>
      <c r="E83" t="s">
        <v>21</v>
      </c>
      <c r="F83" t="s">
        <v>22</v>
      </c>
      <c r="G83" t="s">
        <v>22</v>
      </c>
      <c r="H83">
        <v>99</v>
      </c>
      <c r="I83">
        <v>99</v>
      </c>
      <c r="J83">
        <v>99</v>
      </c>
      <c r="K83">
        <v>-999</v>
      </c>
      <c r="L83">
        <v>99</v>
      </c>
      <c r="M83">
        <v>99</v>
      </c>
      <c r="N83">
        <v>9999</v>
      </c>
      <c r="O83">
        <v>99</v>
      </c>
      <c r="P83">
        <v>-999</v>
      </c>
      <c r="Q83" s="9" t="s">
        <v>51</v>
      </c>
      <c r="R83" s="17" t="s">
        <v>163</v>
      </c>
      <c r="S83" s="7">
        <v>1</v>
      </c>
      <c r="U83" s="7">
        <f t="shared" si="7"/>
        <v>0.1</v>
      </c>
      <c r="V83" s="7">
        <f t="shared" si="6"/>
        <v>-0.1</v>
      </c>
      <c r="AD83" s="9"/>
    </row>
    <row r="84" spans="1:30" x14ac:dyDescent="0.25">
      <c r="A84" s="5">
        <v>83</v>
      </c>
      <c r="B84" s="6">
        <v>41433</v>
      </c>
      <c r="C84" t="s">
        <v>19</v>
      </c>
      <c r="D84" t="s">
        <v>20</v>
      </c>
      <c r="E84" t="s">
        <v>21</v>
      </c>
      <c r="F84" t="s">
        <v>22</v>
      </c>
      <c r="G84" t="s">
        <v>22</v>
      </c>
      <c r="H84">
        <v>99</v>
      </c>
      <c r="I84">
        <v>99</v>
      </c>
      <c r="J84">
        <v>99</v>
      </c>
      <c r="K84">
        <v>-999</v>
      </c>
      <c r="L84">
        <v>99</v>
      </c>
      <c r="M84">
        <v>99</v>
      </c>
      <c r="N84">
        <v>9999</v>
      </c>
      <c r="O84">
        <v>99</v>
      </c>
      <c r="P84">
        <v>-999</v>
      </c>
      <c r="Q84" s="9" t="s">
        <v>51</v>
      </c>
      <c r="R84" s="17" t="s">
        <v>164</v>
      </c>
      <c r="S84" s="7">
        <v>1</v>
      </c>
      <c r="U84" s="7">
        <f t="shared" si="7"/>
        <v>0.1</v>
      </c>
      <c r="V84" s="7">
        <f t="shared" si="6"/>
        <v>-0.1</v>
      </c>
      <c r="AD84" s="9"/>
    </row>
    <row r="85" spans="1:30" x14ac:dyDescent="0.25">
      <c r="A85" s="5">
        <v>84</v>
      </c>
      <c r="B85" s="6">
        <v>41433</v>
      </c>
      <c r="C85" t="s">
        <v>19</v>
      </c>
      <c r="D85" t="s">
        <v>20</v>
      </c>
      <c r="E85" t="s">
        <v>21</v>
      </c>
      <c r="F85" t="s">
        <v>22</v>
      </c>
      <c r="G85" t="s">
        <v>22</v>
      </c>
      <c r="H85">
        <v>99</v>
      </c>
      <c r="I85">
        <v>99</v>
      </c>
      <c r="J85">
        <v>99</v>
      </c>
      <c r="K85">
        <v>-999</v>
      </c>
      <c r="L85">
        <v>99</v>
      </c>
      <c r="M85">
        <v>99</v>
      </c>
      <c r="N85">
        <v>9999</v>
      </c>
      <c r="O85">
        <v>99</v>
      </c>
      <c r="P85">
        <v>-999</v>
      </c>
      <c r="Q85" s="9" t="s">
        <v>51</v>
      </c>
      <c r="R85" s="17" t="s">
        <v>165</v>
      </c>
      <c r="S85" s="7">
        <v>2</v>
      </c>
      <c r="U85" s="7">
        <f t="shared" si="7"/>
        <v>0.2</v>
      </c>
      <c r="V85" s="7">
        <f t="shared" si="6"/>
        <v>-0.13979400086720375</v>
      </c>
      <c r="AD85" s="9"/>
    </row>
    <row r="86" spans="1:30" x14ac:dyDescent="0.25">
      <c r="A86" s="5">
        <v>85</v>
      </c>
      <c r="B86" s="6">
        <v>41433</v>
      </c>
      <c r="C86" t="s">
        <v>19</v>
      </c>
      <c r="D86" t="s">
        <v>20</v>
      </c>
      <c r="E86" t="s">
        <v>21</v>
      </c>
      <c r="F86" t="s">
        <v>22</v>
      </c>
      <c r="G86" t="s">
        <v>22</v>
      </c>
      <c r="H86">
        <v>99</v>
      </c>
      <c r="I86">
        <v>99</v>
      </c>
      <c r="J86">
        <v>99</v>
      </c>
      <c r="K86">
        <v>-999</v>
      </c>
      <c r="L86">
        <v>99</v>
      </c>
      <c r="M86">
        <v>99</v>
      </c>
      <c r="N86">
        <v>9999</v>
      </c>
      <c r="O86">
        <v>99</v>
      </c>
      <c r="P86">
        <v>-999</v>
      </c>
      <c r="Q86" s="9" t="s">
        <v>51</v>
      </c>
      <c r="R86" s="17" t="s">
        <v>88</v>
      </c>
      <c r="S86" s="7">
        <v>3</v>
      </c>
      <c r="U86" s="7">
        <f t="shared" si="7"/>
        <v>0.3</v>
      </c>
      <c r="V86" s="7">
        <f t="shared" si="6"/>
        <v>-0.15686362358410127</v>
      </c>
      <c r="AD86" s="9"/>
    </row>
    <row r="87" spans="1:30" x14ac:dyDescent="0.25">
      <c r="A87" s="5">
        <v>86</v>
      </c>
      <c r="B87" s="6">
        <v>41433</v>
      </c>
      <c r="C87" t="s">
        <v>19</v>
      </c>
      <c r="D87" t="s">
        <v>20</v>
      </c>
      <c r="E87" t="s">
        <v>21</v>
      </c>
      <c r="F87" t="s">
        <v>22</v>
      </c>
      <c r="G87" t="s">
        <v>22</v>
      </c>
      <c r="H87">
        <v>99</v>
      </c>
      <c r="I87">
        <v>99</v>
      </c>
      <c r="J87">
        <v>99</v>
      </c>
      <c r="K87">
        <v>-999</v>
      </c>
      <c r="L87">
        <v>99</v>
      </c>
      <c r="M87">
        <v>99</v>
      </c>
      <c r="N87">
        <v>9999</v>
      </c>
      <c r="O87">
        <v>99</v>
      </c>
      <c r="P87">
        <v>-999</v>
      </c>
      <c r="Q87" s="9" t="s">
        <v>51</v>
      </c>
      <c r="R87" s="17" t="s">
        <v>166</v>
      </c>
      <c r="S87" s="7">
        <v>1</v>
      </c>
      <c r="U87" s="7">
        <f t="shared" si="7"/>
        <v>0.1</v>
      </c>
      <c r="V87" s="7">
        <f t="shared" si="6"/>
        <v>-0.1</v>
      </c>
      <c r="AD87" s="9"/>
    </row>
    <row r="88" spans="1:30" x14ac:dyDescent="0.25">
      <c r="A88" s="5">
        <v>87</v>
      </c>
      <c r="B88" s="6">
        <v>40813</v>
      </c>
      <c r="C88" t="s">
        <v>19</v>
      </c>
      <c r="D88" t="s">
        <v>20</v>
      </c>
      <c r="E88" t="s">
        <v>21</v>
      </c>
      <c r="F88" t="s">
        <v>22</v>
      </c>
      <c r="G88" t="s">
        <v>22</v>
      </c>
      <c r="H88">
        <v>99</v>
      </c>
      <c r="I88">
        <v>99</v>
      </c>
      <c r="J88">
        <v>99</v>
      </c>
      <c r="K88">
        <v>-999</v>
      </c>
      <c r="L88">
        <v>99</v>
      </c>
      <c r="M88">
        <v>99</v>
      </c>
      <c r="N88">
        <v>9999</v>
      </c>
      <c r="O88">
        <v>99</v>
      </c>
      <c r="P88">
        <v>-999</v>
      </c>
      <c r="Q88" s="9" t="s">
        <v>56</v>
      </c>
      <c r="R88" s="8" t="s">
        <v>57</v>
      </c>
      <c r="S88" s="9">
        <v>2</v>
      </c>
      <c r="U88" s="7">
        <f>S88/18</f>
        <v>0.1111111111111111</v>
      </c>
      <c r="V88" s="7">
        <f t="shared" si="6"/>
        <v>-0.10602694549325831</v>
      </c>
      <c r="W88" s="9">
        <f>-(SUM(V88:V108))</f>
        <v>1.7237825798983877</v>
      </c>
      <c r="X88" s="5" t="s">
        <v>56</v>
      </c>
      <c r="AD88" s="9"/>
    </row>
    <row r="89" spans="1:30" x14ac:dyDescent="0.25">
      <c r="A89" s="5">
        <v>88</v>
      </c>
      <c r="B89" s="6">
        <v>40813</v>
      </c>
      <c r="C89" t="s">
        <v>19</v>
      </c>
      <c r="D89" t="s">
        <v>20</v>
      </c>
      <c r="E89" t="s">
        <v>21</v>
      </c>
      <c r="F89" t="s">
        <v>22</v>
      </c>
      <c r="G89" t="s">
        <v>22</v>
      </c>
      <c r="H89">
        <v>99</v>
      </c>
      <c r="I89">
        <v>99</v>
      </c>
      <c r="J89">
        <v>99</v>
      </c>
      <c r="K89">
        <v>-999</v>
      </c>
      <c r="L89">
        <v>99</v>
      </c>
      <c r="M89">
        <v>99</v>
      </c>
      <c r="N89">
        <v>9999</v>
      </c>
      <c r="O89">
        <v>99</v>
      </c>
      <c r="P89">
        <v>-999</v>
      </c>
      <c r="Q89" s="9" t="s">
        <v>56</v>
      </c>
      <c r="R89" s="8" t="s">
        <v>58</v>
      </c>
      <c r="S89" s="9">
        <v>3</v>
      </c>
      <c r="U89" s="7">
        <f t="shared" ref="U89:U108" si="8">S89/18</f>
        <v>0.16666666666666666</v>
      </c>
      <c r="V89" s="7">
        <f t="shared" si="6"/>
        <v>-0.12969187506394059</v>
      </c>
      <c r="AD89" s="9"/>
    </row>
    <row r="90" spans="1:30" x14ac:dyDescent="0.25">
      <c r="A90" s="5">
        <v>89</v>
      </c>
      <c r="B90" s="6">
        <v>40813</v>
      </c>
      <c r="C90" t="s">
        <v>19</v>
      </c>
      <c r="D90" t="s">
        <v>20</v>
      </c>
      <c r="E90" t="s">
        <v>21</v>
      </c>
      <c r="F90" t="s">
        <v>22</v>
      </c>
      <c r="G90" t="s">
        <v>22</v>
      </c>
      <c r="H90">
        <v>99</v>
      </c>
      <c r="I90">
        <v>99</v>
      </c>
      <c r="J90">
        <v>99</v>
      </c>
      <c r="K90">
        <v>-999</v>
      </c>
      <c r="L90">
        <v>99</v>
      </c>
      <c r="M90">
        <v>99</v>
      </c>
      <c r="N90">
        <v>9999</v>
      </c>
      <c r="O90">
        <v>99</v>
      </c>
      <c r="P90">
        <v>-999</v>
      </c>
      <c r="Q90" s="9" t="s">
        <v>56</v>
      </c>
      <c r="R90" s="8" t="s">
        <v>43</v>
      </c>
      <c r="S90" s="9">
        <v>2</v>
      </c>
      <c r="U90" s="7">
        <f t="shared" si="8"/>
        <v>0.1111111111111111</v>
      </c>
      <c r="V90" s="7">
        <f t="shared" si="6"/>
        <v>-0.10602694549325831</v>
      </c>
      <c r="AD90" s="9"/>
    </row>
    <row r="91" spans="1:30" x14ac:dyDescent="0.25">
      <c r="A91" s="5">
        <v>90</v>
      </c>
      <c r="B91" s="6">
        <v>40813</v>
      </c>
      <c r="C91" t="s">
        <v>19</v>
      </c>
      <c r="D91" t="s">
        <v>20</v>
      </c>
      <c r="E91" t="s">
        <v>21</v>
      </c>
      <c r="F91" t="s">
        <v>22</v>
      </c>
      <c r="G91" t="s">
        <v>22</v>
      </c>
      <c r="H91">
        <v>99</v>
      </c>
      <c r="I91">
        <v>99</v>
      </c>
      <c r="J91">
        <v>99</v>
      </c>
      <c r="K91">
        <v>-999</v>
      </c>
      <c r="L91">
        <v>99</v>
      </c>
      <c r="M91">
        <v>99</v>
      </c>
      <c r="N91">
        <v>9999</v>
      </c>
      <c r="O91">
        <v>99</v>
      </c>
      <c r="P91">
        <v>-999</v>
      </c>
      <c r="Q91" s="9" t="s">
        <v>56</v>
      </c>
      <c r="R91" s="8" t="s">
        <v>29</v>
      </c>
      <c r="S91" s="9">
        <v>1</v>
      </c>
      <c r="U91" s="7">
        <f t="shared" si="8"/>
        <v>5.5555555555555552E-2</v>
      </c>
      <c r="V91" s="7">
        <f t="shared" si="6"/>
        <v>-6.9737361394628106E-2</v>
      </c>
      <c r="AD91" s="9"/>
    </row>
    <row r="92" spans="1:30" x14ac:dyDescent="0.25">
      <c r="A92" s="5">
        <v>91</v>
      </c>
      <c r="B92" s="6">
        <v>40813</v>
      </c>
      <c r="C92" t="s">
        <v>19</v>
      </c>
      <c r="D92" t="s">
        <v>20</v>
      </c>
      <c r="E92" t="s">
        <v>21</v>
      </c>
      <c r="F92" t="s">
        <v>22</v>
      </c>
      <c r="G92" t="s">
        <v>22</v>
      </c>
      <c r="H92">
        <v>99</v>
      </c>
      <c r="I92">
        <v>99</v>
      </c>
      <c r="J92">
        <v>99</v>
      </c>
      <c r="K92">
        <v>-999</v>
      </c>
      <c r="L92">
        <v>99</v>
      </c>
      <c r="M92">
        <v>99</v>
      </c>
      <c r="N92">
        <v>9999</v>
      </c>
      <c r="O92">
        <v>99</v>
      </c>
      <c r="P92">
        <v>-999</v>
      </c>
      <c r="Q92" s="9" t="s">
        <v>56</v>
      </c>
      <c r="R92" s="8" t="s">
        <v>59</v>
      </c>
      <c r="S92" s="9">
        <v>1</v>
      </c>
      <c r="U92" s="7">
        <f t="shared" si="8"/>
        <v>5.5555555555555552E-2</v>
      </c>
      <c r="V92" s="7">
        <f t="shared" si="6"/>
        <v>-6.9737361394628106E-2</v>
      </c>
      <c r="AD92" s="9"/>
    </row>
    <row r="93" spans="1:30" x14ac:dyDescent="0.25">
      <c r="A93" s="5">
        <v>92</v>
      </c>
      <c r="B93" s="6">
        <v>40813</v>
      </c>
      <c r="C93" t="s">
        <v>19</v>
      </c>
      <c r="D93" t="s">
        <v>20</v>
      </c>
      <c r="E93" t="s">
        <v>21</v>
      </c>
      <c r="F93" t="s">
        <v>22</v>
      </c>
      <c r="G93" t="s">
        <v>22</v>
      </c>
      <c r="H93">
        <v>99</v>
      </c>
      <c r="I93">
        <v>99</v>
      </c>
      <c r="J93">
        <v>99</v>
      </c>
      <c r="K93">
        <v>-999</v>
      </c>
      <c r="L93">
        <v>99</v>
      </c>
      <c r="M93">
        <v>99</v>
      </c>
      <c r="N93">
        <v>9999</v>
      </c>
      <c r="O93">
        <v>99</v>
      </c>
      <c r="P93">
        <v>-999</v>
      </c>
      <c r="Q93" s="9" t="s">
        <v>56</v>
      </c>
      <c r="R93" s="8" t="s">
        <v>34</v>
      </c>
      <c r="S93" s="9">
        <v>1</v>
      </c>
      <c r="U93" s="7">
        <f t="shared" si="8"/>
        <v>5.5555555555555552E-2</v>
      </c>
      <c r="V93" s="7">
        <f t="shared" si="6"/>
        <v>-6.9737361394628106E-2</v>
      </c>
      <c r="AD93" s="9"/>
    </row>
    <row r="94" spans="1:30" x14ac:dyDescent="0.25">
      <c r="A94" s="5">
        <v>93</v>
      </c>
      <c r="B94" s="6">
        <v>40813</v>
      </c>
      <c r="C94" t="s">
        <v>19</v>
      </c>
      <c r="D94" t="s">
        <v>20</v>
      </c>
      <c r="E94" t="s">
        <v>21</v>
      </c>
      <c r="F94" t="s">
        <v>22</v>
      </c>
      <c r="G94" t="s">
        <v>22</v>
      </c>
      <c r="H94">
        <v>99</v>
      </c>
      <c r="I94">
        <v>99</v>
      </c>
      <c r="J94">
        <v>99</v>
      </c>
      <c r="K94">
        <v>-999</v>
      </c>
      <c r="L94">
        <v>99</v>
      </c>
      <c r="M94">
        <v>99</v>
      </c>
      <c r="N94">
        <v>9999</v>
      </c>
      <c r="O94">
        <v>99</v>
      </c>
      <c r="P94">
        <v>-999</v>
      </c>
      <c r="Q94" s="9" t="s">
        <v>56</v>
      </c>
      <c r="R94" s="8" t="s">
        <v>28</v>
      </c>
      <c r="S94" s="9">
        <v>5</v>
      </c>
      <c r="U94" s="7">
        <f t="shared" si="8"/>
        <v>0.27777777777777779</v>
      </c>
      <c r="V94" s="7">
        <f t="shared" si="6"/>
        <v>-0.15452847243535758</v>
      </c>
    </row>
    <row r="95" spans="1:30" x14ac:dyDescent="0.25">
      <c r="A95" s="5">
        <v>94</v>
      </c>
      <c r="B95" s="6">
        <v>40813</v>
      </c>
      <c r="C95" t="s">
        <v>19</v>
      </c>
      <c r="D95" t="s">
        <v>20</v>
      </c>
      <c r="E95" t="s">
        <v>21</v>
      </c>
      <c r="F95" t="s">
        <v>22</v>
      </c>
      <c r="G95" t="s">
        <v>22</v>
      </c>
      <c r="H95">
        <v>99</v>
      </c>
      <c r="I95">
        <v>99</v>
      </c>
      <c r="J95">
        <v>99</v>
      </c>
      <c r="K95">
        <v>-999</v>
      </c>
      <c r="L95">
        <v>99</v>
      </c>
      <c r="M95">
        <v>99</v>
      </c>
      <c r="N95">
        <v>9999</v>
      </c>
      <c r="O95">
        <v>99</v>
      </c>
      <c r="P95">
        <v>-999</v>
      </c>
      <c r="Q95" s="9" t="s">
        <v>56</v>
      </c>
      <c r="R95" s="8" t="s">
        <v>53</v>
      </c>
      <c r="S95" s="9">
        <v>2</v>
      </c>
      <c r="U95" s="7">
        <f t="shared" si="8"/>
        <v>0.1111111111111111</v>
      </c>
      <c r="V95" s="7">
        <f t="shared" si="6"/>
        <v>-0.10602694549325831</v>
      </c>
    </row>
    <row r="96" spans="1:30" x14ac:dyDescent="0.25">
      <c r="A96" s="5">
        <v>95</v>
      </c>
      <c r="B96" s="6">
        <v>40813</v>
      </c>
      <c r="C96" t="s">
        <v>19</v>
      </c>
      <c r="D96" t="s">
        <v>20</v>
      </c>
      <c r="E96" t="s">
        <v>21</v>
      </c>
      <c r="F96" t="s">
        <v>22</v>
      </c>
      <c r="G96" t="s">
        <v>22</v>
      </c>
      <c r="H96">
        <v>99</v>
      </c>
      <c r="I96">
        <v>99</v>
      </c>
      <c r="J96">
        <v>99</v>
      </c>
      <c r="K96">
        <v>-999</v>
      </c>
      <c r="L96">
        <v>99</v>
      </c>
      <c r="M96">
        <v>99</v>
      </c>
      <c r="N96">
        <v>9999</v>
      </c>
      <c r="O96">
        <v>99</v>
      </c>
      <c r="P96">
        <v>-999</v>
      </c>
      <c r="Q96" s="9" t="s">
        <v>56</v>
      </c>
      <c r="R96" s="8" t="s">
        <v>33</v>
      </c>
      <c r="S96" s="9">
        <v>1</v>
      </c>
      <c r="U96" s="7">
        <f t="shared" si="8"/>
        <v>5.5555555555555552E-2</v>
      </c>
      <c r="V96" s="7">
        <f t="shared" si="6"/>
        <v>-6.9737361394628106E-2</v>
      </c>
    </row>
    <row r="97" spans="1:24" x14ac:dyDescent="0.25">
      <c r="A97" s="5">
        <v>96</v>
      </c>
      <c r="B97" s="6">
        <v>40813</v>
      </c>
      <c r="C97" t="s">
        <v>19</v>
      </c>
      <c r="D97" t="s">
        <v>20</v>
      </c>
      <c r="E97" t="s">
        <v>21</v>
      </c>
      <c r="F97" t="s">
        <v>22</v>
      </c>
      <c r="G97" t="s">
        <v>22</v>
      </c>
      <c r="H97">
        <v>99</v>
      </c>
      <c r="I97">
        <v>99</v>
      </c>
      <c r="J97">
        <v>99</v>
      </c>
      <c r="K97">
        <v>-999</v>
      </c>
      <c r="L97">
        <v>99</v>
      </c>
      <c r="M97">
        <v>99</v>
      </c>
      <c r="N97">
        <v>9999</v>
      </c>
      <c r="O97">
        <v>99</v>
      </c>
      <c r="P97">
        <v>-999</v>
      </c>
      <c r="Q97" s="9" t="s">
        <v>56</v>
      </c>
      <c r="R97" s="8" t="s">
        <v>31</v>
      </c>
      <c r="S97" s="9">
        <v>2</v>
      </c>
      <c r="U97" s="7">
        <f t="shared" si="8"/>
        <v>0.1111111111111111</v>
      </c>
      <c r="V97" s="7">
        <f t="shared" si="6"/>
        <v>-0.10602694549325831</v>
      </c>
    </row>
    <row r="98" spans="1:24" x14ac:dyDescent="0.25">
      <c r="A98" s="5">
        <v>97</v>
      </c>
      <c r="B98" s="6">
        <v>40813</v>
      </c>
      <c r="C98" t="s">
        <v>19</v>
      </c>
      <c r="D98" t="s">
        <v>20</v>
      </c>
      <c r="E98" t="s">
        <v>21</v>
      </c>
      <c r="F98" t="s">
        <v>22</v>
      </c>
      <c r="G98" t="s">
        <v>22</v>
      </c>
      <c r="H98">
        <v>99</v>
      </c>
      <c r="I98">
        <v>99</v>
      </c>
      <c r="J98">
        <v>99</v>
      </c>
      <c r="K98">
        <v>-999</v>
      </c>
      <c r="L98">
        <v>99</v>
      </c>
      <c r="M98">
        <v>99</v>
      </c>
      <c r="N98">
        <v>9999</v>
      </c>
      <c r="O98">
        <v>99</v>
      </c>
      <c r="P98">
        <v>-999</v>
      </c>
      <c r="Q98" s="9" t="s">
        <v>56</v>
      </c>
      <c r="R98" s="8" t="s">
        <v>60</v>
      </c>
      <c r="S98" s="9">
        <v>1</v>
      </c>
      <c r="U98" s="7">
        <f t="shared" si="8"/>
        <v>5.5555555555555552E-2</v>
      </c>
      <c r="V98" s="7">
        <f t="shared" si="6"/>
        <v>-6.9737361394628106E-2</v>
      </c>
    </row>
    <row r="99" spans="1:24" x14ac:dyDescent="0.25">
      <c r="A99" s="5">
        <v>98</v>
      </c>
      <c r="B99" s="6">
        <v>40813</v>
      </c>
      <c r="C99" t="s">
        <v>19</v>
      </c>
      <c r="D99" t="s">
        <v>20</v>
      </c>
      <c r="E99" t="s">
        <v>21</v>
      </c>
      <c r="F99" t="s">
        <v>22</v>
      </c>
      <c r="G99" t="s">
        <v>22</v>
      </c>
      <c r="H99">
        <v>99</v>
      </c>
      <c r="I99">
        <v>99</v>
      </c>
      <c r="J99">
        <v>99</v>
      </c>
      <c r="K99">
        <v>-999</v>
      </c>
      <c r="L99">
        <v>99</v>
      </c>
      <c r="M99">
        <v>99</v>
      </c>
      <c r="N99">
        <v>9999</v>
      </c>
      <c r="O99">
        <v>99</v>
      </c>
      <c r="P99">
        <v>-999</v>
      </c>
      <c r="Q99" s="9" t="s">
        <v>56</v>
      </c>
      <c r="R99" s="8" t="s">
        <v>61</v>
      </c>
      <c r="S99" s="9">
        <v>1</v>
      </c>
      <c r="U99" s="7">
        <f t="shared" si="8"/>
        <v>5.5555555555555552E-2</v>
      </c>
      <c r="V99" s="7">
        <f t="shared" si="6"/>
        <v>-6.9737361394628106E-2</v>
      </c>
    </row>
    <row r="100" spans="1:24" x14ac:dyDescent="0.25">
      <c r="A100" s="5">
        <v>99</v>
      </c>
      <c r="B100" s="6">
        <v>40813</v>
      </c>
      <c r="C100" t="s">
        <v>19</v>
      </c>
      <c r="D100" t="s">
        <v>20</v>
      </c>
      <c r="E100" t="s">
        <v>21</v>
      </c>
      <c r="F100" t="s">
        <v>22</v>
      </c>
      <c r="G100" t="s">
        <v>22</v>
      </c>
      <c r="H100">
        <v>99</v>
      </c>
      <c r="I100">
        <v>99</v>
      </c>
      <c r="J100">
        <v>99</v>
      </c>
      <c r="K100">
        <v>-999</v>
      </c>
      <c r="L100">
        <v>99</v>
      </c>
      <c r="M100">
        <v>99</v>
      </c>
      <c r="N100">
        <v>9999</v>
      </c>
      <c r="O100">
        <v>99</v>
      </c>
      <c r="P100">
        <v>-999</v>
      </c>
      <c r="Q100" s="9" t="s">
        <v>56</v>
      </c>
      <c r="R100" s="8" t="s">
        <v>36</v>
      </c>
      <c r="S100" s="9">
        <v>0</v>
      </c>
    </row>
    <row r="101" spans="1:24" x14ac:dyDescent="0.25">
      <c r="A101" s="5">
        <v>100</v>
      </c>
      <c r="B101" s="6">
        <v>40813</v>
      </c>
      <c r="C101" t="s">
        <v>19</v>
      </c>
      <c r="D101" t="s">
        <v>20</v>
      </c>
      <c r="E101" t="s">
        <v>21</v>
      </c>
      <c r="F101" t="s">
        <v>22</v>
      </c>
      <c r="G101" t="s">
        <v>22</v>
      </c>
      <c r="H101">
        <v>99</v>
      </c>
      <c r="I101">
        <v>99</v>
      </c>
      <c r="J101">
        <v>99</v>
      </c>
      <c r="K101">
        <v>-999</v>
      </c>
      <c r="L101">
        <v>99</v>
      </c>
      <c r="M101">
        <v>99</v>
      </c>
      <c r="N101">
        <v>9999</v>
      </c>
      <c r="O101">
        <v>99</v>
      </c>
      <c r="P101">
        <v>-999</v>
      </c>
      <c r="Q101" s="9" t="s">
        <v>56</v>
      </c>
      <c r="R101" s="8" t="s">
        <v>62</v>
      </c>
      <c r="S101" s="9">
        <v>1</v>
      </c>
      <c r="U101" s="7">
        <f t="shared" si="8"/>
        <v>5.5555555555555552E-2</v>
      </c>
      <c r="V101" s="7">
        <f t="shared" si="6"/>
        <v>-6.9737361394628106E-2</v>
      </c>
    </row>
    <row r="102" spans="1:24" x14ac:dyDescent="0.25">
      <c r="A102" s="5">
        <v>101</v>
      </c>
      <c r="B102" s="6">
        <v>41433</v>
      </c>
      <c r="C102" t="s">
        <v>19</v>
      </c>
      <c r="D102" t="s">
        <v>20</v>
      </c>
      <c r="E102" t="s">
        <v>21</v>
      </c>
      <c r="F102" t="s">
        <v>22</v>
      </c>
      <c r="G102" t="s">
        <v>22</v>
      </c>
      <c r="H102">
        <v>99</v>
      </c>
      <c r="I102">
        <v>99</v>
      </c>
      <c r="J102">
        <v>99</v>
      </c>
      <c r="K102">
        <v>-999</v>
      </c>
      <c r="L102">
        <v>99</v>
      </c>
      <c r="M102">
        <v>99</v>
      </c>
      <c r="N102">
        <v>9999</v>
      </c>
      <c r="O102">
        <v>99</v>
      </c>
      <c r="P102">
        <v>-999</v>
      </c>
      <c r="Q102" s="9" t="s">
        <v>56</v>
      </c>
      <c r="R102" s="17" t="s">
        <v>41</v>
      </c>
      <c r="S102" s="9">
        <v>0</v>
      </c>
      <c r="T102" s="9">
        <v>10</v>
      </c>
    </row>
    <row r="103" spans="1:24" x14ac:dyDescent="0.25">
      <c r="A103" s="5">
        <v>102</v>
      </c>
      <c r="B103" s="6">
        <v>41433</v>
      </c>
      <c r="C103" t="s">
        <v>19</v>
      </c>
      <c r="D103" t="s">
        <v>20</v>
      </c>
      <c r="E103" t="s">
        <v>21</v>
      </c>
      <c r="F103" t="s">
        <v>22</v>
      </c>
      <c r="G103" t="s">
        <v>22</v>
      </c>
      <c r="H103">
        <v>99</v>
      </c>
      <c r="I103">
        <v>99</v>
      </c>
      <c r="J103">
        <v>99</v>
      </c>
      <c r="K103">
        <v>-999</v>
      </c>
      <c r="L103">
        <v>99</v>
      </c>
      <c r="M103">
        <v>99</v>
      </c>
      <c r="N103">
        <v>9999</v>
      </c>
      <c r="O103">
        <v>99</v>
      </c>
      <c r="P103">
        <v>-999</v>
      </c>
      <c r="Q103" s="9" t="s">
        <v>56</v>
      </c>
      <c r="R103" s="17" t="s">
        <v>167</v>
      </c>
      <c r="S103" s="9">
        <v>1</v>
      </c>
      <c r="U103" s="7">
        <f t="shared" si="8"/>
        <v>5.5555555555555552E-2</v>
      </c>
      <c r="V103" s="7">
        <f t="shared" si="6"/>
        <v>-6.9737361394628106E-2</v>
      </c>
    </row>
    <row r="104" spans="1:24" x14ac:dyDescent="0.25">
      <c r="A104" s="5">
        <v>103</v>
      </c>
      <c r="B104" s="6">
        <v>41433</v>
      </c>
      <c r="C104" t="s">
        <v>19</v>
      </c>
      <c r="D104" t="s">
        <v>20</v>
      </c>
      <c r="E104" t="s">
        <v>21</v>
      </c>
      <c r="F104" t="s">
        <v>22</v>
      </c>
      <c r="G104" t="s">
        <v>22</v>
      </c>
      <c r="H104">
        <v>99</v>
      </c>
      <c r="I104">
        <v>99</v>
      </c>
      <c r="J104">
        <v>99</v>
      </c>
      <c r="K104">
        <v>-999</v>
      </c>
      <c r="L104">
        <v>99</v>
      </c>
      <c r="M104">
        <v>99</v>
      </c>
      <c r="N104">
        <v>9999</v>
      </c>
      <c r="O104">
        <v>99</v>
      </c>
      <c r="P104">
        <v>-999</v>
      </c>
      <c r="Q104" s="9" t="s">
        <v>56</v>
      </c>
      <c r="R104" s="17" t="s">
        <v>66</v>
      </c>
      <c r="S104" s="9">
        <v>1</v>
      </c>
      <c r="U104" s="7">
        <f t="shared" si="8"/>
        <v>5.5555555555555552E-2</v>
      </c>
      <c r="V104" s="7">
        <f t="shared" si="6"/>
        <v>-6.9737361394628106E-2</v>
      </c>
    </row>
    <row r="105" spans="1:24" x14ac:dyDescent="0.25">
      <c r="A105" s="5">
        <v>104</v>
      </c>
      <c r="B105" s="6">
        <v>41433</v>
      </c>
      <c r="C105" t="s">
        <v>19</v>
      </c>
      <c r="D105" t="s">
        <v>20</v>
      </c>
      <c r="E105" t="s">
        <v>21</v>
      </c>
      <c r="F105" t="s">
        <v>22</v>
      </c>
      <c r="G105" t="s">
        <v>22</v>
      </c>
      <c r="H105">
        <v>99</v>
      </c>
      <c r="I105">
        <v>99</v>
      </c>
      <c r="J105">
        <v>99</v>
      </c>
      <c r="K105">
        <v>-999</v>
      </c>
      <c r="L105">
        <v>99</v>
      </c>
      <c r="M105">
        <v>99</v>
      </c>
      <c r="N105">
        <v>9999</v>
      </c>
      <c r="O105">
        <v>99</v>
      </c>
      <c r="P105">
        <v>-999</v>
      </c>
      <c r="Q105" s="9" t="s">
        <v>56</v>
      </c>
      <c r="R105" s="17" t="s">
        <v>43</v>
      </c>
      <c r="S105" s="9">
        <v>2</v>
      </c>
      <c r="U105" s="7">
        <f t="shared" si="8"/>
        <v>0.1111111111111111</v>
      </c>
      <c r="V105" s="7">
        <f t="shared" si="6"/>
        <v>-0.10602694549325831</v>
      </c>
    </row>
    <row r="106" spans="1:24" x14ac:dyDescent="0.25">
      <c r="A106" s="5">
        <v>105</v>
      </c>
      <c r="B106" s="6">
        <v>41433</v>
      </c>
      <c r="C106" t="s">
        <v>19</v>
      </c>
      <c r="D106" t="s">
        <v>20</v>
      </c>
      <c r="E106" t="s">
        <v>21</v>
      </c>
      <c r="F106" t="s">
        <v>22</v>
      </c>
      <c r="G106" t="s">
        <v>22</v>
      </c>
      <c r="H106">
        <v>99</v>
      </c>
      <c r="I106">
        <v>99</v>
      </c>
      <c r="J106">
        <v>99</v>
      </c>
      <c r="K106">
        <v>-999</v>
      </c>
      <c r="L106">
        <v>99</v>
      </c>
      <c r="M106">
        <v>99</v>
      </c>
      <c r="N106">
        <v>9999</v>
      </c>
      <c r="O106">
        <v>99</v>
      </c>
      <c r="P106">
        <v>-999</v>
      </c>
      <c r="Q106" s="9" t="s">
        <v>56</v>
      </c>
      <c r="R106" s="17" t="s">
        <v>168</v>
      </c>
      <c r="S106" s="9">
        <v>1</v>
      </c>
      <c r="T106" s="14"/>
      <c r="U106" s="7">
        <f t="shared" si="8"/>
        <v>5.5555555555555552E-2</v>
      </c>
      <c r="V106" s="7">
        <f t="shared" si="6"/>
        <v>-6.9737361394628106E-2</v>
      </c>
    </row>
    <row r="107" spans="1:24" x14ac:dyDescent="0.25">
      <c r="A107" s="5">
        <v>106</v>
      </c>
      <c r="B107" s="6">
        <v>41433</v>
      </c>
      <c r="C107" t="s">
        <v>19</v>
      </c>
      <c r="D107" t="s">
        <v>20</v>
      </c>
      <c r="E107" t="s">
        <v>21</v>
      </c>
      <c r="F107" t="s">
        <v>22</v>
      </c>
      <c r="G107" t="s">
        <v>22</v>
      </c>
      <c r="H107">
        <v>99</v>
      </c>
      <c r="I107">
        <v>99</v>
      </c>
      <c r="J107">
        <v>99</v>
      </c>
      <c r="K107">
        <v>-999</v>
      </c>
      <c r="L107">
        <v>99</v>
      </c>
      <c r="M107">
        <v>99</v>
      </c>
      <c r="N107">
        <v>9999</v>
      </c>
      <c r="O107">
        <v>99</v>
      </c>
      <c r="P107">
        <v>-999</v>
      </c>
      <c r="Q107" s="9" t="s">
        <v>56</v>
      </c>
      <c r="R107" s="17" t="s">
        <v>25</v>
      </c>
      <c r="S107" s="9">
        <v>2</v>
      </c>
      <c r="U107" s="7">
        <f t="shared" si="8"/>
        <v>0.1111111111111111</v>
      </c>
      <c r="V107" s="7">
        <f t="shared" si="6"/>
        <v>-0.10602694549325831</v>
      </c>
    </row>
    <row r="108" spans="1:24" x14ac:dyDescent="0.25">
      <c r="A108" s="5">
        <v>107</v>
      </c>
      <c r="B108" s="6">
        <v>41433</v>
      </c>
      <c r="C108" t="s">
        <v>19</v>
      </c>
      <c r="D108" t="s">
        <v>20</v>
      </c>
      <c r="E108" t="s">
        <v>21</v>
      </c>
      <c r="F108" t="s">
        <v>22</v>
      </c>
      <c r="G108" t="s">
        <v>22</v>
      </c>
      <c r="H108">
        <v>99</v>
      </c>
      <c r="I108">
        <v>99</v>
      </c>
      <c r="J108">
        <v>99</v>
      </c>
      <c r="K108">
        <v>-999</v>
      </c>
      <c r="L108">
        <v>99</v>
      </c>
      <c r="M108">
        <v>99</v>
      </c>
      <c r="N108">
        <v>9999</v>
      </c>
      <c r="O108">
        <v>99</v>
      </c>
      <c r="P108">
        <v>-999</v>
      </c>
      <c r="Q108" s="9" t="s">
        <v>56</v>
      </c>
      <c r="R108" s="17" t="s">
        <v>58</v>
      </c>
      <c r="S108" s="9">
        <v>2</v>
      </c>
      <c r="U108" s="7">
        <f t="shared" si="8"/>
        <v>0.1111111111111111</v>
      </c>
      <c r="V108" s="7">
        <f t="shared" si="6"/>
        <v>-0.10602694549325831</v>
      </c>
    </row>
    <row r="109" spans="1:24" x14ac:dyDescent="0.25">
      <c r="A109" s="5">
        <v>108</v>
      </c>
      <c r="B109" s="6">
        <v>40813</v>
      </c>
      <c r="C109" t="s">
        <v>19</v>
      </c>
      <c r="D109" t="s">
        <v>20</v>
      </c>
      <c r="E109" t="s">
        <v>21</v>
      </c>
      <c r="F109" t="s">
        <v>22</v>
      </c>
      <c r="G109" t="s">
        <v>22</v>
      </c>
      <c r="H109">
        <v>99</v>
      </c>
      <c r="I109">
        <v>99</v>
      </c>
      <c r="J109">
        <v>99</v>
      </c>
      <c r="K109">
        <v>-999</v>
      </c>
      <c r="L109">
        <v>99</v>
      </c>
      <c r="M109">
        <v>99</v>
      </c>
      <c r="N109">
        <v>9999</v>
      </c>
      <c r="O109">
        <v>99</v>
      </c>
      <c r="P109">
        <v>-999</v>
      </c>
      <c r="Q109" s="9" t="s">
        <v>63</v>
      </c>
      <c r="R109" s="8" t="s">
        <v>29</v>
      </c>
      <c r="S109" s="7">
        <v>0</v>
      </c>
      <c r="W109" s="9">
        <f>-(SUM(V109:V119))</f>
        <v>0.97834748590793896</v>
      </c>
      <c r="X109" s="5" t="s">
        <v>63</v>
      </c>
    </row>
    <row r="110" spans="1:24" x14ac:dyDescent="0.25">
      <c r="A110" s="5">
        <v>109</v>
      </c>
      <c r="B110" s="6">
        <v>40813</v>
      </c>
      <c r="C110" t="s">
        <v>19</v>
      </c>
      <c r="D110" t="s">
        <v>20</v>
      </c>
      <c r="E110" t="s">
        <v>21</v>
      </c>
      <c r="F110" t="s">
        <v>22</v>
      </c>
      <c r="G110" t="s">
        <v>22</v>
      </c>
      <c r="H110">
        <v>99</v>
      </c>
      <c r="I110">
        <v>99</v>
      </c>
      <c r="J110">
        <v>99</v>
      </c>
      <c r="K110">
        <v>-999</v>
      </c>
      <c r="L110">
        <v>99</v>
      </c>
      <c r="M110">
        <v>99</v>
      </c>
      <c r="N110">
        <v>9999</v>
      </c>
      <c r="O110">
        <v>99</v>
      </c>
      <c r="P110">
        <v>-999</v>
      </c>
      <c r="Q110" s="9" t="s">
        <v>63</v>
      </c>
      <c r="R110" s="8" t="s">
        <v>26</v>
      </c>
      <c r="S110" s="7">
        <v>2</v>
      </c>
      <c r="U110" s="7">
        <f>S110/8</f>
        <v>0.25</v>
      </c>
      <c r="V110" s="7">
        <f t="shared" si="6"/>
        <v>-0.1505149978319906</v>
      </c>
    </row>
    <row r="111" spans="1:24" x14ac:dyDescent="0.25">
      <c r="A111" s="5">
        <v>110</v>
      </c>
      <c r="B111" s="6">
        <v>40813</v>
      </c>
      <c r="C111" t="s">
        <v>19</v>
      </c>
      <c r="D111" t="s">
        <v>20</v>
      </c>
      <c r="E111" t="s">
        <v>21</v>
      </c>
      <c r="F111" t="s">
        <v>22</v>
      </c>
      <c r="G111" t="s">
        <v>22</v>
      </c>
      <c r="H111">
        <v>99</v>
      </c>
      <c r="I111">
        <v>99</v>
      </c>
      <c r="J111">
        <v>99</v>
      </c>
      <c r="K111">
        <v>-999</v>
      </c>
      <c r="L111">
        <v>99</v>
      </c>
      <c r="M111">
        <v>99</v>
      </c>
      <c r="N111">
        <v>9999</v>
      </c>
      <c r="O111">
        <v>99</v>
      </c>
      <c r="P111">
        <v>-999</v>
      </c>
      <c r="Q111" s="9" t="s">
        <v>63</v>
      </c>
      <c r="R111" s="8" t="s">
        <v>64</v>
      </c>
      <c r="S111" s="7">
        <v>0</v>
      </c>
    </row>
    <row r="112" spans="1:24" x14ac:dyDescent="0.25">
      <c r="A112" s="5">
        <v>111</v>
      </c>
      <c r="B112" s="6">
        <v>40813</v>
      </c>
      <c r="C112" t="s">
        <v>19</v>
      </c>
      <c r="D112" t="s">
        <v>20</v>
      </c>
      <c r="E112" t="s">
        <v>21</v>
      </c>
      <c r="F112" t="s">
        <v>22</v>
      </c>
      <c r="G112" t="s">
        <v>22</v>
      </c>
      <c r="H112">
        <v>99</v>
      </c>
      <c r="I112">
        <v>99</v>
      </c>
      <c r="J112">
        <v>99</v>
      </c>
      <c r="K112">
        <v>-999</v>
      </c>
      <c r="L112">
        <v>99</v>
      </c>
      <c r="M112">
        <v>99</v>
      </c>
      <c r="N112">
        <v>9999</v>
      </c>
      <c r="O112">
        <v>99</v>
      </c>
      <c r="P112">
        <v>-999</v>
      </c>
      <c r="Q112" s="9" t="s">
        <v>63</v>
      </c>
      <c r="R112" s="8" t="s">
        <v>65</v>
      </c>
      <c r="S112" s="7">
        <v>1</v>
      </c>
      <c r="U112" s="7">
        <f t="shared" ref="U112:U119" si="9">S112/8</f>
        <v>0.125</v>
      </c>
      <c r="V112" s="7">
        <f t="shared" si="6"/>
        <v>-0.11288624837399294</v>
      </c>
    </row>
    <row r="113" spans="1:24" x14ac:dyDescent="0.25">
      <c r="A113" s="5">
        <v>112</v>
      </c>
      <c r="B113" s="6">
        <v>40813</v>
      </c>
      <c r="C113" t="s">
        <v>19</v>
      </c>
      <c r="D113" t="s">
        <v>20</v>
      </c>
      <c r="E113" t="s">
        <v>21</v>
      </c>
      <c r="F113" t="s">
        <v>22</v>
      </c>
      <c r="G113" t="s">
        <v>22</v>
      </c>
      <c r="H113">
        <v>99</v>
      </c>
      <c r="I113">
        <v>99</v>
      </c>
      <c r="J113">
        <v>99</v>
      </c>
      <c r="K113">
        <v>-999</v>
      </c>
      <c r="L113">
        <v>99</v>
      </c>
      <c r="M113">
        <v>99</v>
      </c>
      <c r="N113">
        <v>9999</v>
      </c>
      <c r="O113">
        <v>99</v>
      </c>
      <c r="P113">
        <v>-999</v>
      </c>
      <c r="Q113" s="9" t="s">
        <v>63</v>
      </c>
      <c r="R113" s="8" t="s">
        <v>33</v>
      </c>
      <c r="S113" s="7">
        <v>2</v>
      </c>
      <c r="U113" s="7">
        <f t="shared" si="9"/>
        <v>0.25</v>
      </c>
      <c r="V113" s="7">
        <f t="shared" si="6"/>
        <v>-0.1505149978319906</v>
      </c>
    </row>
    <row r="114" spans="1:24" x14ac:dyDescent="0.25">
      <c r="A114" s="5">
        <v>113</v>
      </c>
      <c r="B114" s="6">
        <v>40813</v>
      </c>
      <c r="C114" t="s">
        <v>19</v>
      </c>
      <c r="D114" t="s">
        <v>20</v>
      </c>
      <c r="E114" t="s">
        <v>21</v>
      </c>
      <c r="F114" t="s">
        <v>22</v>
      </c>
      <c r="G114" t="s">
        <v>22</v>
      </c>
      <c r="H114">
        <v>99</v>
      </c>
      <c r="I114">
        <v>99</v>
      </c>
      <c r="J114">
        <v>99</v>
      </c>
      <c r="K114">
        <v>-999</v>
      </c>
      <c r="L114">
        <v>99</v>
      </c>
      <c r="M114">
        <v>99</v>
      </c>
      <c r="N114">
        <v>9999</v>
      </c>
      <c r="O114">
        <v>99</v>
      </c>
      <c r="P114">
        <v>-999</v>
      </c>
      <c r="Q114" s="9" t="s">
        <v>63</v>
      </c>
      <c r="R114" s="8" t="s">
        <v>66</v>
      </c>
      <c r="S114" s="7">
        <v>0</v>
      </c>
    </row>
    <row r="115" spans="1:24" x14ac:dyDescent="0.25">
      <c r="A115" s="5">
        <v>114</v>
      </c>
      <c r="B115" s="6">
        <v>40813</v>
      </c>
      <c r="C115" t="s">
        <v>19</v>
      </c>
      <c r="D115" t="s">
        <v>20</v>
      </c>
      <c r="E115" t="s">
        <v>21</v>
      </c>
      <c r="F115" t="s">
        <v>22</v>
      </c>
      <c r="G115" t="s">
        <v>22</v>
      </c>
      <c r="H115">
        <v>99</v>
      </c>
      <c r="I115">
        <v>99</v>
      </c>
      <c r="J115">
        <v>99</v>
      </c>
      <c r="K115">
        <v>-999</v>
      </c>
      <c r="L115">
        <v>99</v>
      </c>
      <c r="M115">
        <v>99</v>
      </c>
      <c r="N115">
        <v>9999</v>
      </c>
      <c r="O115">
        <v>99</v>
      </c>
      <c r="P115">
        <v>-999</v>
      </c>
      <c r="Q115" s="9" t="s">
        <v>63</v>
      </c>
      <c r="R115" s="8" t="s">
        <v>67</v>
      </c>
      <c r="S115" s="7">
        <v>1</v>
      </c>
      <c r="U115" s="7">
        <f t="shared" si="9"/>
        <v>0.125</v>
      </c>
      <c r="V115" s="7">
        <f t="shared" si="6"/>
        <v>-0.11288624837399294</v>
      </c>
    </row>
    <row r="116" spans="1:24" x14ac:dyDescent="0.25">
      <c r="A116" s="5">
        <v>115</v>
      </c>
      <c r="B116" s="6">
        <v>40813</v>
      </c>
      <c r="C116" t="s">
        <v>19</v>
      </c>
      <c r="D116" t="s">
        <v>20</v>
      </c>
      <c r="E116" t="s">
        <v>21</v>
      </c>
      <c r="F116" t="s">
        <v>22</v>
      </c>
      <c r="G116" t="s">
        <v>22</v>
      </c>
      <c r="H116">
        <v>99</v>
      </c>
      <c r="I116">
        <v>99</v>
      </c>
      <c r="J116">
        <v>99</v>
      </c>
      <c r="K116">
        <v>-999</v>
      </c>
      <c r="L116">
        <v>99</v>
      </c>
      <c r="M116">
        <v>99</v>
      </c>
      <c r="N116">
        <v>9999</v>
      </c>
      <c r="O116">
        <v>99</v>
      </c>
      <c r="P116">
        <v>-999</v>
      </c>
      <c r="Q116" s="9" t="s">
        <v>63</v>
      </c>
      <c r="R116" s="8" t="s">
        <v>36</v>
      </c>
      <c r="S116" s="7">
        <v>1</v>
      </c>
      <c r="U116" s="7">
        <f t="shared" si="9"/>
        <v>0.125</v>
      </c>
      <c r="V116" s="7">
        <f t="shared" si="6"/>
        <v>-0.11288624837399294</v>
      </c>
    </row>
    <row r="117" spans="1:24" x14ac:dyDescent="0.25">
      <c r="A117" s="5">
        <v>116</v>
      </c>
      <c r="B117" s="6">
        <v>41433</v>
      </c>
      <c r="C117" t="s">
        <v>19</v>
      </c>
      <c r="D117" t="s">
        <v>20</v>
      </c>
      <c r="E117" t="s">
        <v>21</v>
      </c>
      <c r="F117" t="s">
        <v>22</v>
      </c>
      <c r="G117" t="s">
        <v>22</v>
      </c>
      <c r="H117">
        <v>99</v>
      </c>
      <c r="I117">
        <v>99</v>
      </c>
      <c r="J117">
        <v>99</v>
      </c>
      <c r="K117">
        <v>-999</v>
      </c>
      <c r="L117">
        <v>99</v>
      </c>
      <c r="M117">
        <v>99</v>
      </c>
      <c r="N117">
        <v>9999</v>
      </c>
      <c r="O117">
        <v>99</v>
      </c>
      <c r="P117">
        <v>-999</v>
      </c>
      <c r="Q117" s="9" t="s">
        <v>63</v>
      </c>
      <c r="R117" s="20" t="s">
        <v>102</v>
      </c>
      <c r="S117" s="7">
        <v>1</v>
      </c>
      <c r="U117" s="7">
        <f t="shared" si="9"/>
        <v>0.125</v>
      </c>
      <c r="V117" s="7">
        <f t="shared" si="6"/>
        <v>-0.11288624837399294</v>
      </c>
    </row>
    <row r="118" spans="1:24" x14ac:dyDescent="0.25">
      <c r="A118" s="5">
        <v>117</v>
      </c>
      <c r="B118" s="6">
        <v>41433</v>
      </c>
      <c r="C118" t="s">
        <v>19</v>
      </c>
      <c r="D118" t="s">
        <v>20</v>
      </c>
      <c r="E118" t="s">
        <v>21</v>
      </c>
      <c r="F118" t="s">
        <v>22</v>
      </c>
      <c r="G118" t="s">
        <v>22</v>
      </c>
      <c r="H118">
        <v>99</v>
      </c>
      <c r="I118">
        <v>99</v>
      </c>
      <c r="J118">
        <v>99</v>
      </c>
      <c r="K118">
        <v>-999</v>
      </c>
      <c r="L118">
        <v>99</v>
      </c>
      <c r="M118">
        <v>99</v>
      </c>
      <c r="N118">
        <v>9999</v>
      </c>
      <c r="O118">
        <v>99</v>
      </c>
      <c r="P118">
        <v>-999</v>
      </c>
      <c r="Q118" s="9" t="s">
        <v>63</v>
      </c>
      <c r="R118" s="20" t="s">
        <v>30</v>
      </c>
      <c r="S118" s="7">
        <v>1</v>
      </c>
      <c r="U118" s="7">
        <f t="shared" si="9"/>
        <v>0.125</v>
      </c>
      <c r="V118" s="7">
        <f t="shared" si="6"/>
        <v>-0.11288624837399294</v>
      </c>
    </row>
    <row r="119" spans="1:24" x14ac:dyDescent="0.25">
      <c r="A119" s="5">
        <v>118</v>
      </c>
      <c r="B119" s="6">
        <v>41433</v>
      </c>
      <c r="C119" t="s">
        <v>19</v>
      </c>
      <c r="D119" t="s">
        <v>20</v>
      </c>
      <c r="E119" t="s">
        <v>21</v>
      </c>
      <c r="F119" t="s">
        <v>22</v>
      </c>
      <c r="G119" t="s">
        <v>22</v>
      </c>
      <c r="H119">
        <v>99</v>
      </c>
      <c r="I119">
        <v>99</v>
      </c>
      <c r="J119">
        <v>99</v>
      </c>
      <c r="K119">
        <v>-999</v>
      </c>
      <c r="L119">
        <v>99</v>
      </c>
      <c r="M119">
        <v>99</v>
      </c>
      <c r="N119">
        <v>9999</v>
      </c>
      <c r="O119">
        <v>99</v>
      </c>
      <c r="P119">
        <v>-999</v>
      </c>
      <c r="Q119" s="9" t="s">
        <v>63</v>
      </c>
      <c r="R119" s="20" t="s">
        <v>169</v>
      </c>
      <c r="S119" s="7">
        <v>1</v>
      </c>
      <c r="U119" s="7">
        <f t="shared" si="9"/>
        <v>0.125</v>
      </c>
      <c r="V119" s="7">
        <f t="shared" si="6"/>
        <v>-0.11288624837399294</v>
      </c>
    </row>
    <row r="120" spans="1:24" x14ac:dyDescent="0.25">
      <c r="A120" s="5">
        <v>119</v>
      </c>
      <c r="B120" s="6">
        <v>40813</v>
      </c>
      <c r="C120" t="s">
        <v>19</v>
      </c>
      <c r="D120" t="s">
        <v>20</v>
      </c>
      <c r="E120" t="s">
        <v>21</v>
      </c>
      <c r="F120" t="s">
        <v>22</v>
      </c>
      <c r="G120" t="s">
        <v>22</v>
      </c>
      <c r="H120">
        <v>99</v>
      </c>
      <c r="I120">
        <v>99</v>
      </c>
      <c r="J120">
        <v>99</v>
      </c>
      <c r="K120">
        <v>-999</v>
      </c>
      <c r="L120">
        <v>99</v>
      </c>
      <c r="M120">
        <v>99</v>
      </c>
      <c r="N120">
        <v>9999</v>
      </c>
      <c r="O120">
        <v>99</v>
      </c>
      <c r="P120">
        <v>-999</v>
      </c>
      <c r="Q120" s="7" t="s">
        <v>68</v>
      </c>
      <c r="R120" s="8" t="s">
        <v>59</v>
      </c>
      <c r="S120" s="9">
        <v>5</v>
      </c>
      <c r="U120" s="7">
        <f>S120/7</f>
        <v>0.7142857142857143</v>
      </c>
      <c r="V120" s="7">
        <f t="shared" si="6"/>
        <v>-0.10437716834159858</v>
      </c>
      <c r="W120" s="9">
        <f>-(SUM(V120:V127))</f>
        <v>0.90044268329036459</v>
      </c>
      <c r="X120" s="5" t="s">
        <v>68</v>
      </c>
    </row>
    <row r="121" spans="1:24" x14ac:dyDescent="0.25">
      <c r="A121" s="5">
        <v>120</v>
      </c>
      <c r="B121" s="6">
        <v>40813</v>
      </c>
      <c r="C121" t="s">
        <v>19</v>
      </c>
      <c r="D121" t="s">
        <v>20</v>
      </c>
      <c r="E121" t="s">
        <v>21</v>
      </c>
      <c r="F121" t="s">
        <v>22</v>
      </c>
      <c r="G121" t="s">
        <v>22</v>
      </c>
      <c r="H121">
        <v>99</v>
      </c>
      <c r="I121">
        <v>99</v>
      </c>
      <c r="J121">
        <v>99</v>
      </c>
      <c r="K121">
        <v>-999</v>
      </c>
      <c r="L121">
        <v>99</v>
      </c>
      <c r="M121">
        <v>99</v>
      </c>
      <c r="N121">
        <v>9999</v>
      </c>
      <c r="O121">
        <v>99</v>
      </c>
      <c r="P121">
        <v>-999</v>
      </c>
      <c r="Q121" s="9" t="s">
        <v>68</v>
      </c>
      <c r="R121" s="8" t="s">
        <v>30</v>
      </c>
      <c r="S121" s="9">
        <v>3</v>
      </c>
      <c r="U121" s="7">
        <f t="shared" ref="U121:U127" si="10">S121/7</f>
        <v>0.42857142857142855</v>
      </c>
      <c r="V121" s="7">
        <f t="shared" si="6"/>
        <v>-0.15770433655482619</v>
      </c>
    </row>
    <row r="122" spans="1:24" x14ac:dyDescent="0.25">
      <c r="A122" s="5">
        <v>121</v>
      </c>
      <c r="B122" s="6">
        <v>40813</v>
      </c>
      <c r="C122" t="s">
        <v>19</v>
      </c>
      <c r="D122" t="s">
        <v>20</v>
      </c>
      <c r="E122" t="s">
        <v>21</v>
      </c>
      <c r="F122" t="s">
        <v>22</v>
      </c>
      <c r="G122" t="s">
        <v>22</v>
      </c>
      <c r="H122">
        <v>99</v>
      </c>
      <c r="I122">
        <v>99</v>
      </c>
      <c r="J122">
        <v>99</v>
      </c>
      <c r="K122">
        <v>-999</v>
      </c>
      <c r="L122">
        <v>99</v>
      </c>
      <c r="M122">
        <v>99</v>
      </c>
      <c r="N122">
        <v>9999</v>
      </c>
      <c r="O122">
        <v>99</v>
      </c>
      <c r="P122">
        <v>-999</v>
      </c>
      <c r="Q122" s="7" t="s">
        <v>68</v>
      </c>
      <c r="R122" s="8" t="s">
        <v>43</v>
      </c>
      <c r="S122" s="9">
        <v>0</v>
      </c>
    </row>
    <row r="123" spans="1:24" x14ac:dyDescent="0.25">
      <c r="A123" s="5">
        <v>122</v>
      </c>
      <c r="B123" s="6">
        <v>40813</v>
      </c>
      <c r="C123" t="s">
        <v>19</v>
      </c>
      <c r="D123" t="s">
        <v>20</v>
      </c>
      <c r="E123" t="s">
        <v>21</v>
      </c>
      <c r="F123" t="s">
        <v>22</v>
      </c>
      <c r="G123" t="s">
        <v>22</v>
      </c>
      <c r="H123">
        <v>99</v>
      </c>
      <c r="I123">
        <v>99</v>
      </c>
      <c r="J123">
        <v>99</v>
      </c>
      <c r="K123">
        <v>-999</v>
      </c>
      <c r="L123">
        <v>99</v>
      </c>
      <c r="M123">
        <v>99</v>
      </c>
      <c r="N123">
        <v>9999</v>
      </c>
      <c r="O123">
        <v>99</v>
      </c>
      <c r="P123">
        <v>-999</v>
      </c>
      <c r="Q123" s="9" t="s">
        <v>68</v>
      </c>
      <c r="R123" s="8" t="s">
        <v>58</v>
      </c>
      <c r="S123" s="9">
        <v>1</v>
      </c>
      <c r="U123" s="7">
        <f t="shared" si="10"/>
        <v>0.14285714285714285</v>
      </c>
      <c r="V123" s="7">
        <f t="shared" si="6"/>
        <v>-0.12072829143060811</v>
      </c>
    </row>
    <row r="124" spans="1:24" x14ac:dyDescent="0.25">
      <c r="A124" s="5">
        <v>123</v>
      </c>
      <c r="B124" s="6">
        <v>40813</v>
      </c>
      <c r="C124" t="s">
        <v>19</v>
      </c>
      <c r="D124" t="s">
        <v>20</v>
      </c>
      <c r="E124" t="s">
        <v>21</v>
      </c>
      <c r="F124" t="s">
        <v>22</v>
      </c>
      <c r="G124" t="s">
        <v>22</v>
      </c>
      <c r="H124">
        <v>99</v>
      </c>
      <c r="I124">
        <v>99</v>
      </c>
      <c r="J124">
        <v>99</v>
      </c>
      <c r="K124">
        <v>-999</v>
      </c>
      <c r="L124">
        <v>99</v>
      </c>
      <c r="M124">
        <v>99</v>
      </c>
      <c r="N124">
        <v>9999</v>
      </c>
      <c r="O124">
        <v>99</v>
      </c>
      <c r="P124">
        <v>-999</v>
      </c>
      <c r="Q124" s="7" t="s">
        <v>68</v>
      </c>
      <c r="R124" s="8" t="s">
        <v>69</v>
      </c>
      <c r="S124" s="9">
        <v>2</v>
      </c>
      <c r="U124" s="7">
        <f t="shared" si="10"/>
        <v>0.2857142857142857</v>
      </c>
      <c r="V124" s="7">
        <f t="shared" si="6"/>
        <v>-0.15544801267150732</v>
      </c>
    </row>
    <row r="125" spans="1:24" x14ac:dyDescent="0.25">
      <c r="A125" s="5">
        <v>124</v>
      </c>
      <c r="B125" s="6">
        <v>40813</v>
      </c>
      <c r="C125" t="s">
        <v>19</v>
      </c>
      <c r="D125" t="s">
        <v>20</v>
      </c>
      <c r="E125" t="s">
        <v>21</v>
      </c>
      <c r="F125" t="s">
        <v>22</v>
      </c>
      <c r="G125" t="s">
        <v>22</v>
      </c>
      <c r="H125">
        <v>99</v>
      </c>
      <c r="I125">
        <v>99</v>
      </c>
      <c r="J125">
        <v>99</v>
      </c>
      <c r="K125">
        <v>-999</v>
      </c>
      <c r="L125">
        <v>99</v>
      </c>
      <c r="M125">
        <v>99</v>
      </c>
      <c r="N125">
        <v>9999</v>
      </c>
      <c r="O125">
        <v>99</v>
      </c>
      <c r="P125">
        <v>-999</v>
      </c>
      <c r="Q125" s="9" t="s">
        <v>68</v>
      </c>
      <c r="R125" s="8" t="s">
        <v>70</v>
      </c>
      <c r="S125" s="9">
        <v>1</v>
      </c>
      <c r="U125" s="7">
        <f t="shared" si="10"/>
        <v>0.14285714285714285</v>
      </c>
      <c r="V125" s="7">
        <f t="shared" si="6"/>
        <v>-0.12072829143060811</v>
      </c>
    </row>
    <row r="126" spans="1:24" x14ac:dyDescent="0.25">
      <c r="A126" s="5">
        <v>125</v>
      </c>
      <c r="B126" s="6">
        <v>41433</v>
      </c>
      <c r="C126" t="s">
        <v>19</v>
      </c>
      <c r="D126" t="s">
        <v>20</v>
      </c>
      <c r="E126" t="s">
        <v>21</v>
      </c>
      <c r="F126" t="s">
        <v>22</v>
      </c>
      <c r="G126" t="s">
        <v>22</v>
      </c>
      <c r="H126">
        <v>99</v>
      </c>
      <c r="I126">
        <v>99</v>
      </c>
      <c r="J126">
        <v>99</v>
      </c>
      <c r="K126">
        <v>-999</v>
      </c>
      <c r="L126">
        <v>99</v>
      </c>
      <c r="M126">
        <v>99</v>
      </c>
      <c r="N126">
        <v>9999</v>
      </c>
      <c r="O126">
        <v>99</v>
      </c>
      <c r="P126">
        <v>-999</v>
      </c>
      <c r="Q126" s="7" t="s">
        <v>68</v>
      </c>
      <c r="R126" s="17" t="s">
        <v>29</v>
      </c>
      <c r="S126" s="9">
        <v>1</v>
      </c>
      <c r="U126" s="7">
        <f t="shared" si="10"/>
        <v>0.14285714285714285</v>
      </c>
      <c r="V126" s="7">
        <f t="shared" si="6"/>
        <v>-0.12072829143060811</v>
      </c>
    </row>
    <row r="127" spans="1:24" x14ac:dyDescent="0.25">
      <c r="A127" s="5">
        <v>126</v>
      </c>
      <c r="B127" s="6">
        <v>41433</v>
      </c>
      <c r="C127" t="s">
        <v>19</v>
      </c>
      <c r="D127" t="s">
        <v>20</v>
      </c>
      <c r="E127" t="s">
        <v>21</v>
      </c>
      <c r="F127" t="s">
        <v>22</v>
      </c>
      <c r="G127" t="s">
        <v>22</v>
      </c>
      <c r="H127">
        <v>99</v>
      </c>
      <c r="I127">
        <v>99</v>
      </c>
      <c r="J127">
        <v>99</v>
      </c>
      <c r="K127">
        <v>-999</v>
      </c>
      <c r="L127">
        <v>99</v>
      </c>
      <c r="M127">
        <v>99</v>
      </c>
      <c r="N127">
        <v>9999</v>
      </c>
      <c r="O127">
        <v>99</v>
      </c>
      <c r="P127">
        <v>-999</v>
      </c>
      <c r="Q127" s="9" t="s">
        <v>68</v>
      </c>
      <c r="R127" s="17" t="s">
        <v>83</v>
      </c>
      <c r="S127" s="9">
        <v>1</v>
      </c>
      <c r="U127" s="7">
        <f t="shared" si="10"/>
        <v>0.14285714285714285</v>
      </c>
      <c r="V127" s="7">
        <f t="shared" si="6"/>
        <v>-0.12072829143060811</v>
      </c>
    </row>
    <row r="128" spans="1:24" x14ac:dyDescent="0.25">
      <c r="A128" s="5">
        <v>127</v>
      </c>
      <c r="B128" s="6">
        <v>40813</v>
      </c>
      <c r="C128" t="s">
        <v>19</v>
      </c>
      <c r="D128" t="s">
        <v>20</v>
      </c>
      <c r="E128" t="s">
        <v>21</v>
      </c>
      <c r="F128" t="s">
        <v>22</v>
      </c>
      <c r="G128" t="s">
        <v>22</v>
      </c>
      <c r="H128">
        <v>99</v>
      </c>
      <c r="I128">
        <v>99</v>
      </c>
      <c r="J128">
        <v>99</v>
      </c>
      <c r="K128">
        <v>-999</v>
      </c>
      <c r="L128">
        <v>99</v>
      </c>
      <c r="M128">
        <v>99</v>
      </c>
      <c r="N128">
        <v>9999</v>
      </c>
      <c r="O128">
        <v>99</v>
      </c>
      <c r="P128">
        <v>-999</v>
      </c>
      <c r="Q128" s="9" t="s">
        <v>71</v>
      </c>
      <c r="R128" s="8" t="s">
        <v>72</v>
      </c>
      <c r="S128" s="7">
        <v>1</v>
      </c>
      <c r="U128" s="7">
        <f>S128/12</f>
        <v>8.3333333333333329E-2</v>
      </c>
      <c r="V128" s="7">
        <f t="shared" si="6"/>
        <v>-8.9931770503968736E-2</v>
      </c>
      <c r="W128" s="9">
        <f>-(SUM(V128:V140))</f>
        <v>1.1874309308167974</v>
      </c>
      <c r="X128" s="5" t="s">
        <v>71</v>
      </c>
    </row>
    <row r="129" spans="1:31" x14ac:dyDescent="0.25">
      <c r="A129" s="5">
        <v>128</v>
      </c>
      <c r="B129" s="6">
        <v>40813</v>
      </c>
      <c r="C129" t="s">
        <v>19</v>
      </c>
      <c r="D129" t="s">
        <v>20</v>
      </c>
      <c r="E129" t="s">
        <v>21</v>
      </c>
      <c r="F129" t="s">
        <v>22</v>
      </c>
      <c r="G129" t="s">
        <v>22</v>
      </c>
      <c r="H129">
        <v>99</v>
      </c>
      <c r="I129">
        <v>99</v>
      </c>
      <c r="J129">
        <v>99</v>
      </c>
      <c r="K129">
        <v>-999</v>
      </c>
      <c r="L129">
        <v>99</v>
      </c>
      <c r="M129">
        <v>99</v>
      </c>
      <c r="N129">
        <v>9999</v>
      </c>
      <c r="O129">
        <v>99</v>
      </c>
      <c r="P129">
        <v>-999</v>
      </c>
      <c r="Q129" s="9" t="s">
        <v>71</v>
      </c>
      <c r="R129" s="8" t="s">
        <v>73</v>
      </c>
      <c r="S129" s="7">
        <v>1</v>
      </c>
      <c r="U129" s="7">
        <f t="shared" ref="U129:U140" si="11">S129/12</f>
        <v>8.3333333333333329E-2</v>
      </c>
      <c r="V129" s="7">
        <f t="shared" si="6"/>
        <v>-8.9931770503968736E-2</v>
      </c>
    </row>
    <row r="130" spans="1:31" x14ac:dyDescent="0.25">
      <c r="A130" s="5">
        <v>129</v>
      </c>
      <c r="B130" s="6">
        <v>40813</v>
      </c>
      <c r="C130" t="s">
        <v>19</v>
      </c>
      <c r="D130" t="s">
        <v>20</v>
      </c>
      <c r="E130" t="s">
        <v>21</v>
      </c>
      <c r="F130" t="s">
        <v>22</v>
      </c>
      <c r="G130" t="s">
        <v>22</v>
      </c>
      <c r="H130">
        <v>99</v>
      </c>
      <c r="I130">
        <v>99</v>
      </c>
      <c r="J130">
        <v>99</v>
      </c>
      <c r="K130">
        <v>-999</v>
      </c>
      <c r="L130">
        <v>99</v>
      </c>
      <c r="M130">
        <v>99</v>
      </c>
      <c r="N130">
        <v>9999</v>
      </c>
      <c r="O130">
        <v>99</v>
      </c>
      <c r="P130">
        <v>-999</v>
      </c>
      <c r="Q130" s="9" t="s">
        <v>71</v>
      </c>
      <c r="R130" s="8" t="s">
        <v>65</v>
      </c>
      <c r="S130" s="7">
        <v>1</v>
      </c>
      <c r="U130" s="7">
        <f t="shared" si="11"/>
        <v>8.3333333333333329E-2</v>
      </c>
      <c r="V130" s="7">
        <f t="shared" si="6"/>
        <v>-8.9931770503968736E-2</v>
      </c>
    </row>
    <row r="131" spans="1:31" x14ac:dyDescent="0.25">
      <c r="A131" s="5">
        <v>130</v>
      </c>
      <c r="B131" s="6">
        <v>40813</v>
      </c>
      <c r="C131" t="s">
        <v>19</v>
      </c>
      <c r="D131" t="s">
        <v>20</v>
      </c>
      <c r="E131" t="s">
        <v>21</v>
      </c>
      <c r="F131" t="s">
        <v>22</v>
      </c>
      <c r="G131" t="s">
        <v>22</v>
      </c>
      <c r="H131">
        <v>99</v>
      </c>
      <c r="I131">
        <v>99</v>
      </c>
      <c r="J131">
        <v>99</v>
      </c>
      <c r="K131">
        <v>-999</v>
      </c>
      <c r="L131">
        <v>99</v>
      </c>
      <c r="M131">
        <v>99</v>
      </c>
      <c r="N131">
        <v>9999</v>
      </c>
      <c r="O131">
        <v>99</v>
      </c>
      <c r="P131">
        <v>-999</v>
      </c>
      <c r="Q131" s="9" t="s">
        <v>71</v>
      </c>
      <c r="R131" s="8" t="s">
        <v>74</v>
      </c>
      <c r="S131" s="7">
        <v>1</v>
      </c>
      <c r="U131" s="7">
        <f t="shared" si="11"/>
        <v>8.3333333333333329E-2</v>
      </c>
      <c r="V131" s="7">
        <f t="shared" ref="V131:V194" si="12">((LOG10(U131))*U131)</f>
        <v>-8.9931770503968736E-2</v>
      </c>
    </row>
    <row r="132" spans="1:31" x14ac:dyDescent="0.25">
      <c r="A132" s="5">
        <v>131</v>
      </c>
      <c r="B132" s="6">
        <v>40813</v>
      </c>
      <c r="C132" t="s">
        <v>19</v>
      </c>
      <c r="D132" t="s">
        <v>20</v>
      </c>
      <c r="E132" t="s">
        <v>21</v>
      </c>
      <c r="F132" t="s">
        <v>22</v>
      </c>
      <c r="G132" t="s">
        <v>22</v>
      </c>
      <c r="H132">
        <v>99</v>
      </c>
      <c r="I132">
        <v>99</v>
      </c>
      <c r="J132">
        <v>99</v>
      </c>
      <c r="K132">
        <v>-999</v>
      </c>
      <c r="L132">
        <v>99</v>
      </c>
      <c r="M132">
        <v>99</v>
      </c>
      <c r="N132">
        <v>9999</v>
      </c>
      <c r="O132">
        <v>99</v>
      </c>
      <c r="P132">
        <v>-999</v>
      </c>
      <c r="Q132" s="9" t="s">
        <v>71</v>
      </c>
      <c r="R132" s="8" t="s">
        <v>75</v>
      </c>
      <c r="S132" s="7">
        <v>2</v>
      </c>
      <c r="U132" s="7">
        <f t="shared" si="11"/>
        <v>0.16666666666666666</v>
      </c>
      <c r="V132" s="7">
        <f t="shared" si="12"/>
        <v>-0.12969187506394059</v>
      </c>
    </row>
    <row r="133" spans="1:31" s="13" customFormat="1" x14ac:dyDescent="0.25">
      <c r="A133" s="5">
        <v>132</v>
      </c>
      <c r="B133" s="6">
        <v>40813</v>
      </c>
      <c r="C133" t="s">
        <v>19</v>
      </c>
      <c r="D133" t="s">
        <v>20</v>
      </c>
      <c r="E133" t="s">
        <v>21</v>
      </c>
      <c r="F133" t="s">
        <v>22</v>
      </c>
      <c r="G133" t="s">
        <v>22</v>
      </c>
      <c r="H133">
        <v>99</v>
      </c>
      <c r="I133">
        <v>99</v>
      </c>
      <c r="J133">
        <v>99</v>
      </c>
      <c r="K133">
        <v>-999</v>
      </c>
      <c r="L133">
        <v>99</v>
      </c>
      <c r="M133">
        <v>99</v>
      </c>
      <c r="N133">
        <v>9999</v>
      </c>
      <c r="O133">
        <v>99</v>
      </c>
      <c r="P133">
        <v>-999</v>
      </c>
      <c r="Q133" s="9" t="s">
        <v>71</v>
      </c>
      <c r="R133" s="8" t="s">
        <v>36</v>
      </c>
      <c r="S133" s="7">
        <v>1</v>
      </c>
      <c r="T133" s="9"/>
      <c r="U133" s="7">
        <f t="shared" si="11"/>
        <v>8.3333333333333329E-2</v>
      </c>
      <c r="V133" s="7">
        <f t="shared" si="12"/>
        <v>-8.9931770503968736E-2</v>
      </c>
      <c r="AB133" s="5"/>
      <c r="AC133" s="5"/>
      <c r="AD133" s="5"/>
      <c r="AE133" s="5"/>
    </row>
    <row r="134" spans="1:31" x14ac:dyDescent="0.25">
      <c r="A134" s="5">
        <v>133</v>
      </c>
      <c r="B134" s="6">
        <v>40813</v>
      </c>
      <c r="C134" t="s">
        <v>19</v>
      </c>
      <c r="D134" t="s">
        <v>20</v>
      </c>
      <c r="E134" t="s">
        <v>21</v>
      </c>
      <c r="F134" t="s">
        <v>22</v>
      </c>
      <c r="G134" t="s">
        <v>22</v>
      </c>
      <c r="H134">
        <v>99</v>
      </c>
      <c r="I134">
        <v>99</v>
      </c>
      <c r="J134">
        <v>99</v>
      </c>
      <c r="K134">
        <v>-999</v>
      </c>
      <c r="L134">
        <v>99</v>
      </c>
      <c r="M134">
        <v>99</v>
      </c>
      <c r="N134">
        <v>9999</v>
      </c>
      <c r="O134">
        <v>99</v>
      </c>
      <c r="P134">
        <v>-999</v>
      </c>
      <c r="Q134" s="9" t="s">
        <v>71</v>
      </c>
      <c r="R134" s="8" t="s">
        <v>76</v>
      </c>
      <c r="S134" s="7">
        <v>1</v>
      </c>
      <c r="U134" s="7">
        <f t="shared" si="11"/>
        <v>8.3333333333333329E-2</v>
      </c>
      <c r="V134" s="7">
        <f t="shared" si="12"/>
        <v>-8.9931770503968736E-2</v>
      </c>
    </row>
    <row r="135" spans="1:31" x14ac:dyDescent="0.25">
      <c r="A135" s="5">
        <v>134</v>
      </c>
      <c r="B135" s="6">
        <v>40813</v>
      </c>
      <c r="C135" t="s">
        <v>19</v>
      </c>
      <c r="D135" t="s">
        <v>20</v>
      </c>
      <c r="E135" t="s">
        <v>21</v>
      </c>
      <c r="F135" t="s">
        <v>22</v>
      </c>
      <c r="G135" t="s">
        <v>22</v>
      </c>
      <c r="H135">
        <v>99</v>
      </c>
      <c r="I135">
        <v>99</v>
      </c>
      <c r="J135">
        <v>99</v>
      </c>
      <c r="K135">
        <v>-999</v>
      </c>
      <c r="L135">
        <v>99</v>
      </c>
      <c r="M135">
        <v>99</v>
      </c>
      <c r="N135">
        <v>9999</v>
      </c>
      <c r="O135">
        <v>99</v>
      </c>
      <c r="P135">
        <v>-999</v>
      </c>
      <c r="Q135" s="9" t="s">
        <v>71</v>
      </c>
      <c r="R135" s="8" t="s">
        <v>29</v>
      </c>
      <c r="S135" s="7">
        <v>1</v>
      </c>
      <c r="U135" s="7">
        <f t="shared" si="11"/>
        <v>8.3333333333333329E-2</v>
      </c>
      <c r="V135" s="7">
        <f t="shared" si="12"/>
        <v>-8.9931770503968736E-2</v>
      </c>
    </row>
    <row r="136" spans="1:31" x14ac:dyDescent="0.25">
      <c r="A136" s="5">
        <v>135</v>
      </c>
      <c r="B136" s="6">
        <v>41433</v>
      </c>
      <c r="C136" t="s">
        <v>19</v>
      </c>
      <c r="D136" t="s">
        <v>20</v>
      </c>
      <c r="E136" t="s">
        <v>21</v>
      </c>
      <c r="F136" t="s">
        <v>22</v>
      </c>
      <c r="G136" t="s">
        <v>22</v>
      </c>
      <c r="H136">
        <v>99</v>
      </c>
      <c r="I136">
        <v>99</v>
      </c>
      <c r="J136">
        <v>99</v>
      </c>
      <c r="K136">
        <v>-999</v>
      </c>
      <c r="L136">
        <v>99</v>
      </c>
      <c r="M136">
        <v>99</v>
      </c>
      <c r="N136">
        <v>9999</v>
      </c>
      <c r="O136">
        <v>99</v>
      </c>
      <c r="P136">
        <v>-999</v>
      </c>
      <c r="Q136" s="9" t="s">
        <v>71</v>
      </c>
      <c r="R136" s="17" t="s">
        <v>41</v>
      </c>
      <c r="T136" s="7">
        <v>7</v>
      </c>
    </row>
    <row r="137" spans="1:31" x14ac:dyDescent="0.25">
      <c r="A137" s="5">
        <v>136</v>
      </c>
      <c r="B137" s="6">
        <v>41433</v>
      </c>
      <c r="C137" t="s">
        <v>19</v>
      </c>
      <c r="D137" t="s">
        <v>20</v>
      </c>
      <c r="E137" t="s">
        <v>21</v>
      </c>
      <c r="F137" t="s">
        <v>22</v>
      </c>
      <c r="G137" t="s">
        <v>22</v>
      </c>
      <c r="H137">
        <v>99</v>
      </c>
      <c r="I137">
        <v>99</v>
      </c>
      <c r="J137">
        <v>99</v>
      </c>
      <c r="K137">
        <v>-999</v>
      </c>
      <c r="L137">
        <v>99</v>
      </c>
      <c r="M137">
        <v>99</v>
      </c>
      <c r="N137">
        <v>9999</v>
      </c>
      <c r="O137">
        <v>99</v>
      </c>
      <c r="P137">
        <v>-999</v>
      </c>
      <c r="Q137" s="9" t="s">
        <v>71</v>
      </c>
      <c r="R137" s="17" t="s">
        <v>49</v>
      </c>
      <c r="S137" s="7">
        <v>5</v>
      </c>
      <c r="U137" s="7">
        <f t="shared" si="11"/>
        <v>0.41666666666666669</v>
      </c>
      <c r="V137" s="7">
        <f t="shared" si="12"/>
        <v>-0.15842135071316918</v>
      </c>
    </row>
    <row r="138" spans="1:31" x14ac:dyDescent="0.25">
      <c r="A138" s="5">
        <v>137</v>
      </c>
      <c r="B138" s="6">
        <v>41433</v>
      </c>
      <c r="C138" t="s">
        <v>19</v>
      </c>
      <c r="D138" t="s">
        <v>20</v>
      </c>
      <c r="E138" t="s">
        <v>21</v>
      </c>
      <c r="F138" t="s">
        <v>22</v>
      </c>
      <c r="G138" t="s">
        <v>22</v>
      </c>
      <c r="H138">
        <v>99</v>
      </c>
      <c r="I138">
        <v>99</v>
      </c>
      <c r="J138">
        <v>99</v>
      </c>
      <c r="K138">
        <v>-999</v>
      </c>
      <c r="L138">
        <v>99</v>
      </c>
      <c r="M138">
        <v>99</v>
      </c>
      <c r="N138">
        <v>9999</v>
      </c>
      <c r="O138">
        <v>99</v>
      </c>
      <c r="P138">
        <v>-999</v>
      </c>
      <c r="Q138" s="9" t="s">
        <v>71</v>
      </c>
      <c r="R138" s="17" t="s">
        <v>35</v>
      </c>
      <c r="S138" s="7">
        <v>1</v>
      </c>
      <c r="U138" s="7">
        <f t="shared" si="11"/>
        <v>8.3333333333333329E-2</v>
      </c>
      <c r="V138" s="7">
        <f t="shared" si="12"/>
        <v>-8.9931770503968736E-2</v>
      </c>
    </row>
    <row r="139" spans="1:31" x14ac:dyDescent="0.25">
      <c r="A139" s="5">
        <v>138</v>
      </c>
      <c r="B139" s="6">
        <v>41433</v>
      </c>
      <c r="C139" t="s">
        <v>19</v>
      </c>
      <c r="D139" t="s">
        <v>20</v>
      </c>
      <c r="E139" t="s">
        <v>21</v>
      </c>
      <c r="F139" t="s">
        <v>22</v>
      </c>
      <c r="G139" t="s">
        <v>22</v>
      </c>
      <c r="H139">
        <v>99</v>
      </c>
      <c r="I139">
        <v>99</v>
      </c>
      <c r="J139">
        <v>99</v>
      </c>
      <c r="K139">
        <v>-999</v>
      </c>
      <c r="L139">
        <v>99</v>
      </c>
      <c r="M139">
        <v>99</v>
      </c>
      <c r="N139">
        <v>9999</v>
      </c>
      <c r="O139">
        <v>99</v>
      </c>
      <c r="P139">
        <v>-999</v>
      </c>
      <c r="Q139" s="9" t="s">
        <v>71</v>
      </c>
      <c r="R139" s="17" t="s">
        <v>170</v>
      </c>
      <c r="S139" s="7">
        <v>1</v>
      </c>
      <c r="U139" s="7">
        <f t="shared" si="11"/>
        <v>8.3333333333333329E-2</v>
      </c>
      <c r="V139" s="7">
        <f t="shared" si="12"/>
        <v>-8.9931770503968736E-2</v>
      </c>
    </row>
    <row r="140" spans="1:31" x14ac:dyDescent="0.25">
      <c r="A140" s="5">
        <v>139</v>
      </c>
      <c r="B140" s="6">
        <v>41433</v>
      </c>
      <c r="C140" t="s">
        <v>19</v>
      </c>
      <c r="D140" t="s">
        <v>20</v>
      </c>
      <c r="E140" t="s">
        <v>21</v>
      </c>
      <c r="F140" t="s">
        <v>22</v>
      </c>
      <c r="G140" t="s">
        <v>22</v>
      </c>
      <c r="H140">
        <v>99</v>
      </c>
      <c r="I140">
        <v>99</v>
      </c>
      <c r="J140">
        <v>99</v>
      </c>
      <c r="K140">
        <v>-999</v>
      </c>
      <c r="L140">
        <v>99</v>
      </c>
      <c r="M140">
        <v>99</v>
      </c>
      <c r="N140">
        <v>9999</v>
      </c>
      <c r="O140">
        <v>99</v>
      </c>
      <c r="P140">
        <v>-999</v>
      </c>
      <c r="Q140" s="9" t="s">
        <v>71</v>
      </c>
      <c r="R140" s="17" t="s">
        <v>24</v>
      </c>
      <c r="S140" s="7">
        <v>1</v>
      </c>
      <c r="U140" s="7">
        <f t="shared" si="11"/>
        <v>8.3333333333333329E-2</v>
      </c>
      <c r="V140" s="7">
        <f t="shared" si="12"/>
        <v>-8.9931770503968736E-2</v>
      </c>
    </row>
    <row r="141" spans="1:31" x14ac:dyDescent="0.25">
      <c r="A141" s="5">
        <v>140</v>
      </c>
      <c r="B141" s="6">
        <v>40813</v>
      </c>
      <c r="C141" t="s">
        <v>19</v>
      </c>
      <c r="D141" t="s">
        <v>20</v>
      </c>
      <c r="E141" t="s">
        <v>21</v>
      </c>
      <c r="F141" t="s">
        <v>22</v>
      </c>
      <c r="G141" t="s">
        <v>22</v>
      </c>
      <c r="H141">
        <v>99</v>
      </c>
      <c r="I141">
        <v>99</v>
      </c>
      <c r="J141">
        <v>99</v>
      </c>
      <c r="K141">
        <v>-999</v>
      </c>
      <c r="L141">
        <v>99</v>
      </c>
      <c r="M141">
        <v>99</v>
      </c>
      <c r="N141">
        <v>9999</v>
      </c>
      <c r="O141">
        <v>99</v>
      </c>
      <c r="P141">
        <v>-999</v>
      </c>
      <c r="Q141" s="7" t="s">
        <v>77</v>
      </c>
      <c r="R141" s="8" t="s">
        <v>29</v>
      </c>
      <c r="S141" s="9">
        <v>11</v>
      </c>
      <c r="U141" s="7">
        <f>S141/8</f>
        <v>1.375</v>
      </c>
      <c r="V141" s="7">
        <f t="shared" si="12"/>
        <v>0.19016620997863701</v>
      </c>
      <c r="W141" s="9">
        <f>-(SUM(V141:V151))</f>
        <v>0.47645671874012918</v>
      </c>
      <c r="X141" s="5" t="s">
        <v>77</v>
      </c>
    </row>
    <row r="142" spans="1:31" x14ac:dyDescent="0.25">
      <c r="A142" s="5">
        <v>141</v>
      </c>
      <c r="B142" s="6">
        <v>40813</v>
      </c>
      <c r="C142" t="s">
        <v>19</v>
      </c>
      <c r="D142" t="s">
        <v>20</v>
      </c>
      <c r="E142" t="s">
        <v>21</v>
      </c>
      <c r="F142" t="s">
        <v>22</v>
      </c>
      <c r="G142" t="s">
        <v>22</v>
      </c>
      <c r="H142">
        <v>99</v>
      </c>
      <c r="I142">
        <v>99</v>
      </c>
      <c r="J142">
        <v>99</v>
      </c>
      <c r="K142">
        <v>-999</v>
      </c>
      <c r="L142">
        <v>99</v>
      </c>
      <c r="M142">
        <v>99</v>
      </c>
      <c r="N142">
        <v>9999</v>
      </c>
      <c r="O142">
        <v>99</v>
      </c>
      <c r="P142">
        <v>-999</v>
      </c>
      <c r="Q142" s="10" t="s">
        <v>77</v>
      </c>
      <c r="R142" s="8" t="s">
        <v>30</v>
      </c>
      <c r="S142" s="9">
        <v>3</v>
      </c>
      <c r="U142" s="7">
        <f t="shared" ref="U142:U151" si="13">S142/8</f>
        <v>0.375</v>
      </c>
      <c r="V142" s="7">
        <f t="shared" si="12"/>
        <v>-0.15973827460210543</v>
      </c>
    </row>
    <row r="143" spans="1:31" x14ac:dyDescent="0.25">
      <c r="A143" s="5">
        <v>142</v>
      </c>
      <c r="B143" s="6">
        <v>40813</v>
      </c>
      <c r="C143" t="s">
        <v>19</v>
      </c>
      <c r="D143" t="s">
        <v>20</v>
      </c>
      <c r="E143" t="s">
        <v>21</v>
      </c>
      <c r="F143" t="s">
        <v>22</v>
      </c>
      <c r="G143" t="s">
        <v>22</v>
      </c>
      <c r="H143">
        <v>99</v>
      </c>
      <c r="I143">
        <v>99</v>
      </c>
      <c r="J143">
        <v>99</v>
      </c>
      <c r="K143">
        <v>-999</v>
      </c>
      <c r="L143">
        <v>99</v>
      </c>
      <c r="M143">
        <v>99</v>
      </c>
      <c r="N143">
        <v>9999</v>
      </c>
      <c r="O143">
        <v>99</v>
      </c>
      <c r="P143">
        <v>-999</v>
      </c>
      <c r="Q143" s="7" t="s">
        <v>77</v>
      </c>
      <c r="R143" s="8" t="s">
        <v>64</v>
      </c>
      <c r="S143" s="9">
        <v>0</v>
      </c>
    </row>
    <row r="144" spans="1:31" x14ac:dyDescent="0.25">
      <c r="A144" s="5">
        <v>143</v>
      </c>
      <c r="B144" s="6">
        <v>40813</v>
      </c>
      <c r="C144" t="s">
        <v>19</v>
      </c>
      <c r="D144" t="s">
        <v>20</v>
      </c>
      <c r="E144" t="s">
        <v>21</v>
      </c>
      <c r="F144" t="s">
        <v>22</v>
      </c>
      <c r="G144" t="s">
        <v>22</v>
      </c>
      <c r="H144">
        <v>99</v>
      </c>
      <c r="I144">
        <v>99</v>
      </c>
      <c r="J144">
        <v>99</v>
      </c>
      <c r="K144">
        <v>-999</v>
      </c>
      <c r="L144">
        <v>99</v>
      </c>
      <c r="M144">
        <v>99</v>
      </c>
      <c r="N144">
        <v>9999</v>
      </c>
      <c r="O144">
        <v>99</v>
      </c>
      <c r="P144">
        <v>-999</v>
      </c>
      <c r="Q144" s="10" t="s">
        <v>77</v>
      </c>
      <c r="R144" s="8" t="s">
        <v>78</v>
      </c>
      <c r="S144" s="9">
        <v>0</v>
      </c>
    </row>
    <row r="145" spans="1:24" x14ac:dyDescent="0.25">
      <c r="A145" s="5">
        <v>144</v>
      </c>
      <c r="B145" s="6">
        <v>40813</v>
      </c>
      <c r="C145" t="s">
        <v>19</v>
      </c>
      <c r="D145" t="s">
        <v>20</v>
      </c>
      <c r="E145" t="s">
        <v>21</v>
      </c>
      <c r="F145" t="s">
        <v>22</v>
      </c>
      <c r="G145" t="s">
        <v>22</v>
      </c>
      <c r="H145">
        <v>99</v>
      </c>
      <c r="I145">
        <v>99</v>
      </c>
      <c r="J145">
        <v>99</v>
      </c>
      <c r="K145">
        <v>-999</v>
      </c>
      <c r="L145">
        <v>99</v>
      </c>
      <c r="M145">
        <v>99</v>
      </c>
      <c r="N145">
        <v>9999</v>
      </c>
      <c r="O145">
        <v>99</v>
      </c>
      <c r="P145">
        <v>-999</v>
      </c>
      <c r="Q145" s="7" t="s">
        <v>77</v>
      </c>
      <c r="R145" s="8" t="s">
        <v>49</v>
      </c>
      <c r="S145" s="9">
        <v>9</v>
      </c>
      <c r="U145" s="7">
        <f t="shared" si="13"/>
        <v>1.125</v>
      </c>
      <c r="V145" s="7">
        <f t="shared" si="12"/>
        <v>5.754658775330395E-2</v>
      </c>
    </row>
    <row r="146" spans="1:24" x14ac:dyDescent="0.25">
      <c r="A146" s="5">
        <v>145</v>
      </c>
      <c r="B146" s="6">
        <v>40813</v>
      </c>
      <c r="C146" t="s">
        <v>19</v>
      </c>
      <c r="D146" t="s">
        <v>20</v>
      </c>
      <c r="E146" t="s">
        <v>21</v>
      </c>
      <c r="F146" t="s">
        <v>22</v>
      </c>
      <c r="G146" t="s">
        <v>22</v>
      </c>
      <c r="H146">
        <v>99</v>
      </c>
      <c r="I146">
        <v>99</v>
      </c>
      <c r="J146">
        <v>99</v>
      </c>
      <c r="K146">
        <v>-999</v>
      </c>
      <c r="L146">
        <v>99</v>
      </c>
      <c r="M146">
        <v>99</v>
      </c>
      <c r="N146">
        <v>9999</v>
      </c>
      <c r="O146">
        <v>99</v>
      </c>
      <c r="P146">
        <v>-999</v>
      </c>
      <c r="Q146" s="10" t="s">
        <v>77</v>
      </c>
      <c r="R146" s="8" t="s">
        <v>79</v>
      </c>
      <c r="S146" s="9">
        <v>0</v>
      </c>
    </row>
    <row r="147" spans="1:24" x14ac:dyDescent="0.25">
      <c r="A147" s="5">
        <v>146</v>
      </c>
      <c r="B147" s="6">
        <v>41433</v>
      </c>
      <c r="C147" t="s">
        <v>19</v>
      </c>
      <c r="D147" t="s">
        <v>20</v>
      </c>
      <c r="E147" t="s">
        <v>21</v>
      </c>
      <c r="F147" t="s">
        <v>22</v>
      </c>
      <c r="G147" t="s">
        <v>22</v>
      </c>
      <c r="H147">
        <v>99</v>
      </c>
      <c r="I147">
        <v>99</v>
      </c>
      <c r="J147">
        <v>99</v>
      </c>
      <c r="K147">
        <v>-999</v>
      </c>
      <c r="L147">
        <v>99</v>
      </c>
      <c r="M147">
        <v>99</v>
      </c>
      <c r="N147">
        <v>9999</v>
      </c>
      <c r="O147">
        <v>99</v>
      </c>
      <c r="P147">
        <v>-999</v>
      </c>
      <c r="Q147" s="7" t="s">
        <v>77</v>
      </c>
      <c r="R147" s="17" t="s">
        <v>76</v>
      </c>
      <c r="S147" s="9">
        <v>1</v>
      </c>
      <c r="U147" s="7">
        <f t="shared" si="13"/>
        <v>0.125</v>
      </c>
      <c r="V147" s="7">
        <f t="shared" si="12"/>
        <v>-0.11288624837399294</v>
      </c>
    </row>
    <row r="148" spans="1:24" x14ac:dyDescent="0.25">
      <c r="A148" s="5">
        <v>147</v>
      </c>
      <c r="B148" s="6">
        <v>41433</v>
      </c>
      <c r="C148" t="s">
        <v>19</v>
      </c>
      <c r="D148" t="s">
        <v>20</v>
      </c>
      <c r="E148" t="s">
        <v>21</v>
      </c>
      <c r="F148" t="s">
        <v>22</v>
      </c>
      <c r="G148" t="s">
        <v>22</v>
      </c>
      <c r="H148">
        <v>99</v>
      </c>
      <c r="I148">
        <v>99</v>
      </c>
      <c r="J148">
        <v>99</v>
      </c>
      <c r="K148">
        <v>-999</v>
      </c>
      <c r="L148">
        <v>99</v>
      </c>
      <c r="M148">
        <v>99</v>
      </c>
      <c r="N148">
        <v>9999</v>
      </c>
      <c r="O148">
        <v>99</v>
      </c>
      <c r="P148">
        <v>-999</v>
      </c>
      <c r="Q148" s="10" t="s">
        <v>77</v>
      </c>
      <c r="R148" s="17" t="s">
        <v>32</v>
      </c>
      <c r="S148" s="9">
        <v>1</v>
      </c>
      <c r="U148" s="7">
        <f t="shared" si="13"/>
        <v>0.125</v>
      </c>
      <c r="V148" s="7">
        <f t="shared" si="12"/>
        <v>-0.11288624837399294</v>
      </c>
    </row>
    <row r="149" spans="1:24" x14ac:dyDescent="0.25">
      <c r="A149" s="5">
        <v>148</v>
      </c>
      <c r="B149" s="6">
        <v>41433</v>
      </c>
      <c r="C149" t="s">
        <v>19</v>
      </c>
      <c r="D149" t="s">
        <v>20</v>
      </c>
      <c r="E149" t="s">
        <v>21</v>
      </c>
      <c r="F149" t="s">
        <v>22</v>
      </c>
      <c r="G149" t="s">
        <v>22</v>
      </c>
      <c r="H149">
        <v>99</v>
      </c>
      <c r="I149">
        <v>99</v>
      </c>
      <c r="J149">
        <v>99</v>
      </c>
      <c r="K149">
        <v>-999</v>
      </c>
      <c r="L149">
        <v>99</v>
      </c>
      <c r="M149">
        <v>99</v>
      </c>
      <c r="N149">
        <v>9999</v>
      </c>
      <c r="O149">
        <v>99</v>
      </c>
      <c r="P149">
        <v>-999</v>
      </c>
      <c r="Q149" s="7" t="s">
        <v>77</v>
      </c>
      <c r="R149" s="21" t="s">
        <v>171</v>
      </c>
      <c r="S149" s="9">
        <v>1</v>
      </c>
      <c r="U149" s="7">
        <f t="shared" si="13"/>
        <v>0.125</v>
      </c>
      <c r="V149" s="7">
        <f t="shared" si="12"/>
        <v>-0.11288624837399294</v>
      </c>
    </row>
    <row r="150" spans="1:24" x14ac:dyDescent="0.25">
      <c r="A150" s="5">
        <v>149</v>
      </c>
      <c r="B150" s="6">
        <v>41433</v>
      </c>
      <c r="C150" t="s">
        <v>19</v>
      </c>
      <c r="D150" t="s">
        <v>20</v>
      </c>
      <c r="E150" t="s">
        <v>21</v>
      </c>
      <c r="F150" t="s">
        <v>22</v>
      </c>
      <c r="G150" t="s">
        <v>22</v>
      </c>
      <c r="H150">
        <v>99</v>
      </c>
      <c r="I150">
        <v>99</v>
      </c>
      <c r="J150">
        <v>99</v>
      </c>
      <c r="K150">
        <v>-999</v>
      </c>
      <c r="L150">
        <v>99</v>
      </c>
      <c r="M150">
        <v>99</v>
      </c>
      <c r="N150">
        <v>9999</v>
      </c>
      <c r="O150">
        <v>99</v>
      </c>
      <c r="P150">
        <v>-999</v>
      </c>
      <c r="Q150" s="10" t="s">
        <v>77</v>
      </c>
      <c r="R150" s="17" t="s">
        <v>36</v>
      </c>
      <c r="S150" s="9">
        <v>1</v>
      </c>
      <c r="U150" s="7">
        <f t="shared" si="13"/>
        <v>0.125</v>
      </c>
      <c r="V150" s="7">
        <f t="shared" si="12"/>
        <v>-0.11288624837399294</v>
      </c>
    </row>
    <row r="151" spans="1:24" x14ac:dyDescent="0.25">
      <c r="A151" s="5">
        <v>150</v>
      </c>
      <c r="B151" s="6">
        <v>41433</v>
      </c>
      <c r="C151" t="s">
        <v>19</v>
      </c>
      <c r="D151" t="s">
        <v>20</v>
      </c>
      <c r="E151" t="s">
        <v>21</v>
      </c>
      <c r="F151" t="s">
        <v>22</v>
      </c>
      <c r="G151" t="s">
        <v>22</v>
      </c>
      <c r="H151">
        <v>99</v>
      </c>
      <c r="I151">
        <v>99</v>
      </c>
      <c r="J151">
        <v>99</v>
      </c>
      <c r="K151">
        <v>-999</v>
      </c>
      <c r="L151">
        <v>99</v>
      </c>
      <c r="M151">
        <v>99</v>
      </c>
      <c r="N151">
        <v>9999</v>
      </c>
      <c r="O151">
        <v>99</v>
      </c>
      <c r="P151">
        <v>-999</v>
      </c>
      <c r="Q151" s="7" t="s">
        <v>77</v>
      </c>
      <c r="R151" s="17" t="s">
        <v>85</v>
      </c>
      <c r="S151" s="9">
        <v>1</v>
      </c>
      <c r="U151" s="7">
        <f t="shared" si="13"/>
        <v>0.125</v>
      </c>
      <c r="V151" s="7">
        <f t="shared" si="12"/>
        <v>-0.11288624837399294</v>
      </c>
    </row>
    <row r="152" spans="1:24" x14ac:dyDescent="0.25">
      <c r="A152" s="5">
        <v>151</v>
      </c>
      <c r="B152" s="6">
        <v>40813</v>
      </c>
      <c r="C152" t="s">
        <v>19</v>
      </c>
      <c r="D152" t="s">
        <v>20</v>
      </c>
      <c r="E152" t="s">
        <v>21</v>
      </c>
      <c r="F152" t="s">
        <v>22</v>
      </c>
      <c r="G152" t="s">
        <v>22</v>
      </c>
      <c r="H152">
        <v>99</v>
      </c>
      <c r="I152">
        <v>99</v>
      </c>
      <c r="J152">
        <v>99</v>
      </c>
      <c r="K152">
        <v>-999</v>
      </c>
      <c r="L152">
        <v>99</v>
      </c>
      <c r="M152">
        <v>99</v>
      </c>
      <c r="N152">
        <v>9999</v>
      </c>
      <c r="O152">
        <v>99</v>
      </c>
      <c r="P152">
        <v>-999</v>
      </c>
      <c r="Q152" s="9" t="s">
        <v>80</v>
      </c>
      <c r="R152" s="8" t="s">
        <v>29</v>
      </c>
      <c r="S152" s="7">
        <v>2</v>
      </c>
      <c r="U152" s="7">
        <f>S152/10</f>
        <v>0.2</v>
      </c>
      <c r="V152" s="7">
        <f t="shared" si="12"/>
        <v>-0.13979400086720375</v>
      </c>
      <c r="W152" s="9">
        <f>-(SUM(V152:V162))</f>
        <v>1.1193820026016112</v>
      </c>
      <c r="X152" s="5" t="s">
        <v>80</v>
      </c>
    </row>
    <row r="153" spans="1:24" x14ac:dyDescent="0.25">
      <c r="A153" s="5">
        <v>152</v>
      </c>
      <c r="B153" s="6">
        <v>40813</v>
      </c>
      <c r="C153" t="s">
        <v>19</v>
      </c>
      <c r="D153" t="s">
        <v>20</v>
      </c>
      <c r="E153" t="s">
        <v>21</v>
      </c>
      <c r="F153" t="s">
        <v>22</v>
      </c>
      <c r="G153" t="s">
        <v>22</v>
      </c>
      <c r="H153">
        <v>99</v>
      </c>
      <c r="I153">
        <v>99</v>
      </c>
      <c r="J153">
        <v>99</v>
      </c>
      <c r="K153">
        <v>-999</v>
      </c>
      <c r="L153">
        <v>99</v>
      </c>
      <c r="M153">
        <v>99</v>
      </c>
      <c r="N153">
        <v>9999</v>
      </c>
      <c r="O153">
        <v>99</v>
      </c>
      <c r="P153">
        <v>-999</v>
      </c>
      <c r="Q153" s="9" t="s">
        <v>80</v>
      </c>
      <c r="R153" s="8" t="s">
        <v>81</v>
      </c>
      <c r="S153" s="7">
        <v>1</v>
      </c>
      <c r="U153" s="7">
        <f t="shared" ref="U153:U162" si="14">S153/10</f>
        <v>0.1</v>
      </c>
      <c r="V153" s="7">
        <f t="shared" si="12"/>
        <v>-0.1</v>
      </c>
    </row>
    <row r="154" spans="1:24" x14ac:dyDescent="0.25">
      <c r="A154" s="5">
        <v>153</v>
      </c>
      <c r="B154" s="6">
        <v>40813</v>
      </c>
      <c r="C154" t="s">
        <v>19</v>
      </c>
      <c r="D154" t="s">
        <v>20</v>
      </c>
      <c r="E154" t="s">
        <v>21</v>
      </c>
      <c r="F154" t="s">
        <v>22</v>
      </c>
      <c r="G154" t="s">
        <v>22</v>
      </c>
      <c r="H154">
        <v>99</v>
      </c>
      <c r="I154">
        <v>99</v>
      </c>
      <c r="J154">
        <v>99</v>
      </c>
      <c r="K154">
        <v>-999</v>
      </c>
      <c r="L154">
        <v>99</v>
      </c>
      <c r="M154">
        <v>99</v>
      </c>
      <c r="N154">
        <v>9999</v>
      </c>
      <c r="O154">
        <v>99</v>
      </c>
      <c r="P154">
        <v>-999</v>
      </c>
      <c r="Q154" s="9" t="s">
        <v>80</v>
      </c>
      <c r="R154" s="8" t="s">
        <v>49</v>
      </c>
      <c r="S154" s="7">
        <v>1</v>
      </c>
      <c r="U154" s="7">
        <f t="shared" si="14"/>
        <v>0.1</v>
      </c>
      <c r="V154" s="7">
        <f t="shared" si="12"/>
        <v>-0.1</v>
      </c>
    </row>
    <row r="155" spans="1:24" x14ac:dyDescent="0.25">
      <c r="A155" s="5">
        <v>154</v>
      </c>
      <c r="B155" s="6">
        <v>40813</v>
      </c>
      <c r="C155" t="s">
        <v>19</v>
      </c>
      <c r="D155" t="s">
        <v>20</v>
      </c>
      <c r="E155" t="s">
        <v>21</v>
      </c>
      <c r="F155" t="s">
        <v>22</v>
      </c>
      <c r="G155" t="s">
        <v>22</v>
      </c>
      <c r="H155">
        <v>99</v>
      </c>
      <c r="I155">
        <v>99</v>
      </c>
      <c r="J155">
        <v>99</v>
      </c>
      <c r="K155">
        <v>-999</v>
      </c>
      <c r="L155">
        <v>99</v>
      </c>
      <c r="M155">
        <v>99</v>
      </c>
      <c r="N155">
        <v>9999</v>
      </c>
      <c r="O155">
        <v>99</v>
      </c>
      <c r="P155">
        <v>-999</v>
      </c>
      <c r="Q155" s="9" t="s">
        <v>80</v>
      </c>
      <c r="R155" s="8" t="s">
        <v>30</v>
      </c>
      <c r="S155" s="7">
        <v>1</v>
      </c>
      <c r="U155" s="7">
        <f t="shared" si="14"/>
        <v>0.1</v>
      </c>
      <c r="V155" s="7">
        <f t="shared" si="12"/>
        <v>-0.1</v>
      </c>
    </row>
    <row r="156" spans="1:24" x14ac:dyDescent="0.25">
      <c r="A156" s="5">
        <v>155</v>
      </c>
      <c r="B156" s="6">
        <v>40813</v>
      </c>
      <c r="C156" t="s">
        <v>19</v>
      </c>
      <c r="D156" t="s">
        <v>20</v>
      </c>
      <c r="E156" t="s">
        <v>21</v>
      </c>
      <c r="F156" t="s">
        <v>22</v>
      </c>
      <c r="G156" t="s">
        <v>22</v>
      </c>
      <c r="H156">
        <v>99</v>
      </c>
      <c r="I156">
        <v>99</v>
      </c>
      <c r="J156">
        <v>99</v>
      </c>
      <c r="K156">
        <v>-999</v>
      </c>
      <c r="L156">
        <v>99</v>
      </c>
      <c r="M156">
        <v>99</v>
      </c>
      <c r="N156">
        <v>9999</v>
      </c>
      <c r="O156">
        <v>99</v>
      </c>
      <c r="P156">
        <v>-999</v>
      </c>
      <c r="Q156" s="9" t="s">
        <v>80</v>
      </c>
      <c r="R156" s="8" t="s">
        <v>82</v>
      </c>
      <c r="S156" s="7">
        <v>1</v>
      </c>
      <c r="U156" s="7">
        <f t="shared" si="14"/>
        <v>0.1</v>
      </c>
      <c r="V156" s="7">
        <f t="shared" si="12"/>
        <v>-0.1</v>
      </c>
    </row>
    <row r="157" spans="1:24" x14ac:dyDescent="0.25">
      <c r="A157" s="5">
        <v>156</v>
      </c>
      <c r="B157" s="6">
        <v>40813</v>
      </c>
      <c r="C157" t="s">
        <v>19</v>
      </c>
      <c r="D157" t="s">
        <v>20</v>
      </c>
      <c r="E157" t="s">
        <v>21</v>
      </c>
      <c r="F157" t="s">
        <v>22</v>
      </c>
      <c r="G157" t="s">
        <v>22</v>
      </c>
      <c r="H157">
        <v>99</v>
      </c>
      <c r="I157">
        <v>99</v>
      </c>
      <c r="J157">
        <v>99</v>
      </c>
      <c r="K157">
        <v>-999</v>
      </c>
      <c r="L157">
        <v>99</v>
      </c>
      <c r="M157">
        <v>99</v>
      </c>
      <c r="N157">
        <v>9999</v>
      </c>
      <c r="O157">
        <v>99</v>
      </c>
      <c r="P157">
        <v>-999</v>
      </c>
      <c r="Q157" s="9" t="s">
        <v>80</v>
      </c>
      <c r="R157" s="8" t="s">
        <v>26</v>
      </c>
      <c r="S157" s="7">
        <v>2</v>
      </c>
      <c r="U157" s="7">
        <f t="shared" si="14"/>
        <v>0.2</v>
      </c>
      <c r="V157" s="7">
        <f t="shared" si="12"/>
        <v>-0.13979400086720375</v>
      </c>
    </row>
    <row r="158" spans="1:24" x14ac:dyDescent="0.25">
      <c r="A158" s="5">
        <v>157</v>
      </c>
      <c r="B158" s="6">
        <v>40813</v>
      </c>
      <c r="C158" t="s">
        <v>19</v>
      </c>
      <c r="D158" t="s">
        <v>20</v>
      </c>
      <c r="E158" t="s">
        <v>21</v>
      </c>
      <c r="F158" t="s">
        <v>22</v>
      </c>
      <c r="G158" t="s">
        <v>22</v>
      </c>
      <c r="H158">
        <v>99</v>
      </c>
      <c r="I158">
        <v>99</v>
      </c>
      <c r="J158">
        <v>99</v>
      </c>
      <c r="K158">
        <v>-999</v>
      </c>
      <c r="L158">
        <v>99</v>
      </c>
      <c r="M158">
        <v>99</v>
      </c>
      <c r="N158">
        <v>9999</v>
      </c>
      <c r="O158">
        <v>99</v>
      </c>
      <c r="P158">
        <v>-999</v>
      </c>
      <c r="Q158" s="9" t="s">
        <v>80</v>
      </c>
      <c r="R158" s="8" t="s">
        <v>66</v>
      </c>
      <c r="S158" s="7">
        <v>1</v>
      </c>
      <c r="U158" s="7">
        <f t="shared" si="14"/>
        <v>0.1</v>
      </c>
      <c r="V158" s="7">
        <f t="shared" si="12"/>
        <v>-0.1</v>
      </c>
    </row>
    <row r="159" spans="1:24" x14ac:dyDescent="0.25">
      <c r="A159" s="5">
        <v>158</v>
      </c>
      <c r="B159" s="6">
        <v>40813</v>
      </c>
      <c r="C159" t="s">
        <v>19</v>
      </c>
      <c r="D159" t="s">
        <v>20</v>
      </c>
      <c r="E159" t="s">
        <v>21</v>
      </c>
      <c r="F159" t="s">
        <v>22</v>
      </c>
      <c r="G159" t="s">
        <v>22</v>
      </c>
      <c r="H159">
        <v>99</v>
      </c>
      <c r="I159">
        <v>99</v>
      </c>
      <c r="J159">
        <v>99</v>
      </c>
      <c r="K159">
        <v>-999</v>
      </c>
      <c r="L159">
        <v>99</v>
      </c>
      <c r="M159">
        <v>99</v>
      </c>
      <c r="N159">
        <v>9999</v>
      </c>
      <c r="O159">
        <v>99</v>
      </c>
      <c r="P159">
        <v>-999</v>
      </c>
      <c r="Q159" s="9" t="s">
        <v>80</v>
      </c>
      <c r="R159" s="8" t="s">
        <v>83</v>
      </c>
      <c r="S159" s="7">
        <v>2</v>
      </c>
      <c r="U159" s="7">
        <f t="shared" si="14"/>
        <v>0.2</v>
      </c>
      <c r="V159" s="7">
        <f t="shared" si="12"/>
        <v>-0.13979400086720375</v>
      </c>
    </row>
    <row r="160" spans="1:24" x14ac:dyDescent="0.25">
      <c r="A160" s="5">
        <v>159</v>
      </c>
      <c r="B160" s="6">
        <v>41433</v>
      </c>
      <c r="C160" t="s">
        <v>19</v>
      </c>
      <c r="D160" t="s">
        <v>20</v>
      </c>
      <c r="E160" t="s">
        <v>21</v>
      </c>
      <c r="F160" t="s">
        <v>22</v>
      </c>
      <c r="G160" t="s">
        <v>22</v>
      </c>
      <c r="H160">
        <v>99</v>
      </c>
      <c r="I160">
        <v>99</v>
      </c>
      <c r="J160">
        <v>99</v>
      </c>
      <c r="K160">
        <v>-999</v>
      </c>
      <c r="L160">
        <v>99</v>
      </c>
      <c r="M160">
        <v>99</v>
      </c>
      <c r="N160">
        <v>9999</v>
      </c>
      <c r="O160">
        <v>99</v>
      </c>
      <c r="P160">
        <v>-999</v>
      </c>
      <c r="Q160" s="9" t="s">
        <v>80</v>
      </c>
      <c r="R160" s="17" t="s">
        <v>41</v>
      </c>
      <c r="T160" s="7">
        <v>9</v>
      </c>
    </row>
    <row r="161" spans="1:29" x14ac:dyDescent="0.25">
      <c r="A161" s="5">
        <v>160</v>
      </c>
      <c r="B161" s="6">
        <v>41433</v>
      </c>
      <c r="C161" t="s">
        <v>19</v>
      </c>
      <c r="D161" t="s">
        <v>20</v>
      </c>
      <c r="E161" t="s">
        <v>21</v>
      </c>
      <c r="F161" t="s">
        <v>22</v>
      </c>
      <c r="G161" t="s">
        <v>22</v>
      </c>
      <c r="H161">
        <v>99</v>
      </c>
      <c r="I161">
        <v>99</v>
      </c>
      <c r="J161">
        <v>99</v>
      </c>
      <c r="K161">
        <v>-999</v>
      </c>
      <c r="L161">
        <v>99</v>
      </c>
      <c r="M161">
        <v>99</v>
      </c>
      <c r="N161">
        <v>9999</v>
      </c>
      <c r="O161">
        <v>99</v>
      </c>
      <c r="P161">
        <v>-999</v>
      </c>
      <c r="Q161" s="9" t="s">
        <v>80</v>
      </c>
      <c r="R161" s="17" t="s">
        <v>154</v>
      </c>
      <c r="S161" s="7">
        <v>1</v>
      </c>
      <c r="U161" s="7">
        <f t="shared" si="14"/>
        <v>0.1</v>
      </c>
      <c r="V161" s="7">
        <f t="shared" si="12"/>
        <v>-0.1</v>
      </c>
    </row>
    <row r="162" spans="1:29" x14ac:dyDescent="0.25">
      <c r="A162" s="5">
        <v>161</v>
      </c>
      <c r="B162" s="6">
        <v>41433</v>
      </c>
      <c r="C162" t="s">
        <v>19</v>
      </c>
      <c r="D162" t="s">
        <v>20</v>
      </c>
      <c r="E162" t="s">
        <v>21</v>
      </c>
      <c r="F162" t="s">
        <v>22</v>
      </c>
      <c r="G162" t="s">
        <v>22</v>
      </c>
      <c r="H162">
        <v>99</v>
      </c>
      <c r="I162">
        <v>99</v>
      </c>
      <c r="J162">
        <v>99</v>
      </c>
      <c r="K162">
        <v>-999</v>
      </c>
      <c r="L162">
        <v>99</v>
      </c>
      <c r="M162">
        <v>99</v>
      </c>
      <c r="N162">
        <v>9999</v>
      </c>
      <c r="O162">
        <v>99</v>
      </c>
      <c r="P162">
        <v>-999</v>
      </c>
      <c r="Q162" s="9" t="s">
        <v>80</v>
      </c>
      <c r="R162" s="17" t="s">
        <v>172</v>
      </c>
      <c r="S162" s="7">
        <v>1</v>
      </c>
      <c r="U162" s="7">
        <f t="shared" si="14"/>
        <v>0.1</v>
      </c>
      <c r="V162" s="7">
        <f t="shared" si="12"/>
        <v>-0.1</v>
      </c>
    </row>
    <row r="163" spans="1:29" x14ac:dyDescent="0.25">
      <c r="A163" s="5">
        <v>162</v>
      </c>
      <c r="B163" s="6">
        <v>40813</v>
      </c>
      <c r="C163" t="s">
        <v>19</v>
      </c>
      <c r="D163" t="s">
        <v>20</v>
      </c>
      <c r="E163" t="s">
        <v>21</v>
      </c>
      <c r="F163" t="s">
        <v>22</v>
      </c>
      <c r="G163" t="s">
        <v>22</v>
      </c>
      <c r="H163">
        <v>99</v>
      </c>
      <c r="I163">
        <v>99</v>
      </c>
      <c r="J163">
        <v>99</v>
      </c>
      <c r="K163">
        <v>-999</v>
      </c>
      <c r="L163">
        <v>99</v>
      </c>
      <c r="M163">
        <v>99</v>
      </c>
      <c r="N163">
        <v>9999</v>
      </c>
      <c r="O163">
        <v>99</v>
      </c>
      <c r="P163">
        <v>-999</v>
      </c>
      <c r="Q163" s="7" t="s">
        <v>84</v>
      </c>
      <c r="R163" s="8" t="s">
        <v>85</v>
      </c>
      <c r="S163" s="9">
        <v>1</v>
      </c>
      <c r="U163" s="7">
        <f>S163/8</f>
        <v>0.125</v>
      </c>
      <c r="V163" s="7">
        <f t="shared" si="12"/>
        <v>-0.11288624837399294</v>
      </c>
      <c r="W163" s="9">
        <f>-(SUM(V163:V170))</f>
        <v>1.0159762353659365</v>
      </c>
      <c r="X163" s="5" t="s">
        <v>84</v>
      </c>
    </row>
    <row r="164" spans="1:29" x14ac:dyDescent="0.25">
      <c r="A164" s="5">
        <v>163</v>
      </c>
      <c r="B164" s="6">
        <v>40813</v>
      </c>
      <c r="C164" t="s">
        <v>19</v>
      </c>
      <c r="D164" t="s">
        <v>20</v>
      </c>
      <c r="E164" t="s">
        <v>21</v>
      </c>
      <c r="F164" t="s">
        <v>22</v>
      </c>
      <c r="G164" t="s">
        <v>22</v>
      </c>
      <c r="H164">
        <v>99</v>
      </c>
      <c r="I164">
        <v>99</v>
      </c>
      <c r="J164">
        <v>99</v>
      </c>
      <c r="K164">
        <v>-999</v>
      </c>
      <c r="L164">
        <v>99</v>
      </c>
      <c r="M164">
        <v>99</v>
      </c>
      <c r="N164">
        <v>9999</v>
      </c>
      <c r="O164">
        <v>99</v>
      </c>
      <c r="P164">
        <v>-999</v>
      </c>
      <c r="Q164" s="10" t="s">
        <v>84</v>
      </c>
      <c r="R164" s="8" t="s">
        <v>29</v>
      </c>
      <c r="S164" s="9">
        <v>4</v>
      </c>
      <c r="U164" s="7">
        <f t="shared" ref="U164:U170" si="15">S164/8</f>
        <v>0.5</v>
      </c>
      <c r="V164" s="7">
        <f t="shared" si="12"/>
        <v>-0.1505149978319906</v>
      </c>
    </row>
    <row r="165" spans="1:29" x14ac:dyDescent="0.25">
      <c r="A165" s="5">
        <v>164</v>
      </c>
      <c r="B165" s="6">
        <v>40813</v>
      </c>
      <c r="C165" t="s">
        <v>19</v>
      </c>
      <c r="D165" t="s">
        <v>20</v>
      </c>
      <c r="E165" t="s">
        <v>21</v>
      </c>
      <c r="F165" t="s">
        <v>22</v>
      </c>
      <c r="G165" t="s">
        <v>22</v>
      </c>
      <c r="H165">
        <v>99</v>
      </c>
      <c r="I165">
        <v>99</v>
      </c>
      <c r="J165">
        <v>99</v>
      </c>
      <c r="K165">
        <v>-999</v>
      </c>
      <c r="L165">
        <v>99</v>
      </c>
      <c r="M165">
        <v>99</v>
      </c>
      <c r="N165">
        <v>9999</v>
      </c>
      <c r="O165">
        <v>99</v>
      </c>
      <c r="P165">
        <v>-999</v>
      </c>
      <c r="Q165" s="7" t="s">
        <v>84</v>
      </c>
      <c r="R165" s="8" t="s">
        <v>43</v>
      </c>
      <c r="S165" s="9">
        <v>2</v>
      </c>
      <c r="U165" s="7">
        <f t="shared" si="15"/>
        <v>0.25</v>
      </c>
      <c r="V165" s="7">
        <f t="shared" si="12"/>
        <v>-0.1505149978319906</v>
      </c>
    </row>
    <row r="166" spans="1:29" x14ac:dyDescent="0.25">
      <c r="A166" s="5">
        <v>165</v>
      </c>
      <c r="B166" s="6">
        <v>40813</v>
      </c>
      <c r="C166" t="s">
        <v>19</v>
      </c>
      <c r="D166" t="s">
        <v>20</v>
      </c>
      <c r="E166" t="s">
        <v>21</v>
      </c>
      <c r="F166" t="s">
        <v>22</v>
      </c>
      <c r="G166" t="s">
        <v>22</v>
      </c>
      <c r="H166">
        <v>99</v>
      </c>
      <c r="I166">
        <v>99</v>
      </c>
      <c r="J166">
        <v>99</v>
      </c>
      <c r="K166">
        <v>-999</v>
      </c>
      <c r="L166">
        <v>99</v>
      </c>
      <c r="M166">
        <v>99</v>
      </c>
      <c r="N166">
        <v>9999</v>
      </c>
      <c r="O166">
        <v>99</v>
      </c>
      <c r="P166">
        <v>-999</v>
      </c>
      <c r="Q166" s="10" t="s">
        <v>84</v>
      </c>
      <c r="R166" s="8" t="s">
        <v>76</v>
      </c>
      <c r="S166" s="9">
        <v>2</v>
      </c>
      <c r="U166" s="7">
        <f t="shared" si="15"/>
        <v>0.25</v>
      </c>
      <c r="V166" s="7">
        <f t="shared" si="12"/>
        <v>-0.1505149978319906</v>
      </c>
    </row>
    <row r="167" spans="1:29" x14ac:dyDescent="0.25">
      <c r="A167" s="5">
        <v>166</v>
      </c>
      <c r="B167" s="6">
        <v>40813</v>
      </c>
      <c r="C167" t="s">
        <v>19</v>
      </c>
      <c r="D167" t="s">
        <v>20</v>
      </c>
      <c r="E167" t="s">
        <v>21</v>
      </c>
      <c r="F167" t="s">
        <v>22</v>
      </c>
      <c r="G167" t="s">
        <v>22</v>
      </c>
      <c r="H167">
        <v>99</v>
      </c>
      <c r="I167">
        <v>99</v>
      </c>
      <c r="J167">
        <v>99</v>
      </c>
      <c r="K167">
        <v>-999</v>
      </c>
      <c r="L167">
        <v>99</v>
      </c>
      <c r="M167">
        <v>99</v>
      </c>
      <c r="N167">
        <v>9999</v>
      </c>
      <c r="O167">
        <v>99</v>
      </c>
      <c r="P167">
        <v>-999</v>
      </c>
      <c r="Q167" s="7" t="s">
        <v>84</v>
      </c>
      <c r="R167" s="8" t="s">
        <v>75</v>
      </c>
      <c r="S167" s="9">
        <v>1</v>
      </c>
      <c r="U167" s="7">
        <f t="shared" si="15"/>
        <v>0.125</v>
      </c>
      <c r="V167" s="7">
        <f t="shared" si="12"/>
        <v>-0.11288624837399294</v>
      </c>
    </row>
    <row r="168" spans="1:29" x14ac:dyDescent="0.25">
      <c r="A168" s="5">
        <v>167</v>
      </c>
      <c r="B168" s="6">
        <v>40813</v>
      </c>
      <c r="C168" t="s">
        <v>19</v>
      </c>
      <c r="D168" t="s">
        <v>20</v>
      </c>
      <c r="E168" t="s">
        <v>21</v>
      </c>
      <c r="F168" t="s">
        <v>22</v>
      </c>
      <c r="G168" t="s">
        <v>22</v>
      </c>
      <c r="H168">
        <v>99</v>
      </c>
      <c r="I168">
        <v>99</v>
      </c>
      <c r="J168">
        <v>99</v>
      </c>
      <c r="K168">
        <v>-999</v>
      </c>
      <c r="L168">
        <v>99</v>
      </c>
      <c r="M168">
        <v>99</v>
      </c>
      <c r="N168">
        <v>9999</v>
      </c>
      <c r="O168">
        <v>99</v>
      </c>
      <c r="P168">
        <v>-999</v>
      </c>
      <c r="Q168" s="10" t="s">
        <v>84</v>
      </c>
      <c r="R168" s="8" t="s">
        <v>58</v>
      </c>
      <c r="S168" s="9">
        <v>1</v>
      </c>
      <c r="U168" s="7">
        <f t="shared" si="15"/>
        <v>0.125</v>
      </c>
      <c r="V168" s="7">
        <f t="shared" si="12"/>
        <v>-0.11288624837399294</v>
      </c>
    </row>
    <row r="169" spans="1:29" x14ac:dyDescent="0.25">
      <c r="A169" s="5">
        <v>168</v>
      </c>
      <c r="B169" s="6">
        <v>41433</v>
      </c>
      <c r="C169" t="s">
        <v>19</v>
      </c>
      <c r="D169" t="s">
        <v>20</v>
      </c>
      <c r="E169" t="s">
        <v>21</v>
      </c>
      <c r="F169" t="s">
        <v>22</v>
      </c>
      <c r="G169" t="s">
        <v>22</v>
      </c>
      <c r="H169">
        <v>99</v>
      </c>
      <c r="I169">
        <v>99</v>
      </c>
      <c r="J169">
        <v>99</v>
      </c>
      <c r="K169">
        <v>-999</v>
      </c>
      <c r="L169">
        <v>99</v>
      </c>
      <c r="M169">
        <v>99</v>
      </c>
      <c r="N169">
        <v>9999</v>
      </c>
      <c r="O169">
        <v>99</v>
      </c>
      <c r="P169">
        <v>-999</v>
      </c>
      <c r="Q169" s="7" t="s">
        <v>84</v>
      </c>
      <c r="R169" s="17" t="s">
        <v>83</v>
      </c>
      <c r="S169" s="9">
        <v>1</v>
      </c>
      <c r="U169" s="7">
        <f t="shared" si="15"/>
        <v>0.125</v>
      </c>
      <c r="V169" s="7">
        <f t="shared" si="12"/>
        <v>-0.11288624837399294</v>
      </c>
    </row>
    <row r="170" spans="1:29" x14ac:dyDescent="0.25">
      <c r="A170" s="5">
        <v>169</v>
      </c>
      <c r="B170" s="6">
        <v>41433</v>
      </c>
      <c r="C170" t="s">
        <v>19</v>
      </c>
      <c r="D170" t="s">
        <v>20</v>
      </c>
      <c r="E170" t="s">
        <v>21</v>
      </c>
      <c r="F170" t="s">
        <v>22</v>
      </c>
      <c r="G170" t="s">
        <v>22</v>
      </c>
      <c r="H170">
        <v>99</v>
      </c>
      <c r="I170">
        <v>99</v>
      </c>
      <c r="J170">
        <v>99</v>
      </c>
      <c r="K170">
        <v>-999</v>
      </c>
      <c r="L170">
        <v>99</v>
      </c>
      <c r="M170">
        <v>99</v>
      </c>
      <c r="N170">
        <v>9999</v>
      </c>
      <c r="O170">
        <v>99</v>
      </c>
      <c r="P170">
        <v>-999</v>
      </c>
      <c r="Q170" s="10" t="s">
        <v>84</v>
      </c>
      <c r="R170" s="17" t="s">
        <v>28</v>
      </c>
      <c r="S170" s="9">
        <v>1</v>
      </c>
      <c r="U170" s="7">
        <f t="shared" si="15"/>
        <v>0.125</v>
      </c>
      <c r="V170" s="7">
        <f t="shared" si="12"/>
        <v>-0.11288624837399294</v>
      </c>
    </row>
    <row r="171" spans="1:29" x14ac:dyDescent="0.25">
      <c r="A171" s="5">
        <v>170</v>
      </c>
      <c r="B171" s="6">
        <v>40813</v>
      </c>
      <c r="C171" t="s">
        <v>19</v>
      </c>
      <c r="D171" t="s">
        <v>20</v>
      </c>
      <c r="E171" t="s">
        <v>21</v>
      </c>
      <c r="F171" t="s">
        <v>22</v>
      </c>
      <c r="G171" t="s">
        <v>22</v>
      </c>
      <c r="H171">
        <v>99</v>
      </c>
      <c r="I171">
        <v>99</v>
      </c>
      <c r="J171">
        <v>99</v>
      </c>
      <c r="K171">
        <v>-999</v>
      </c>
      <c r="L171">
        <v>99</v>
      </c>
      <c r="M171">
        <v>99</v>
      </c>
      <c r="N171">
        <v>9999</v>
      </c>
      <c r="O171">
        <v>99</v>
      </c>
      <c r="P171">
        <v>-999</v>
      </c>
      <c r="Q171" s="9" t="s">
        <v>86</v>
      </c>
      <c r="R171" s="8" t="s">
        <v>49</v>
      </c>
      <c r="S171" s="7">
        <v>6</v>
      </c>
      <c r="U171" s="7">
        <f>S171/11</f>
        <v>0.54545454545454541</v>
      </c>
      <c r="V171" s="7">
        <f t="shared" si="12"/>
        <v>-0.1435862371497717</v>
      </c>
      <c r="W171" s="9">
        <f>-(SUM(V171:V183))</f>
        <v>1.1894663418379512</v>
      </c>
      <c r="X171" s="5" t="s">
        <v>86</v>
      </c>
      <c r="AB171" s="13"/>
      <c r="AC171" s="13"/>
    </row>
    <row r="172" spans="1:29" x14ac:dyDescent="0.25">
      <c r="A172" s="5">
        <v>171</v>
      </c>
      <c r="B172" s="6">
        <v>40813</v>
      </c>
      <c r="C172" t="s">
        <v>19</v>
      </c>
      <c r="D172" t="s">
        <v>20</v>
      </c>
      <c r="E172" t="s">
        <v>21</v>
      </c>
      <c r="F172" t="s">
        <v>22</v>
      </c>
      <c r="G172" t="s">
        <v>22</v>
      </c>
      <c r="H172">
        <v>99</v>
      </c>
      <c r="I172">
        <v>99</v>
      </c>
      <c r="J172">
        <v>99</v>
      </c>
      <c r="K172">
        <v>-999</v>
      </c>
      <c r="L172">
        <v>99</v>
      </c>
      <c r="M172">
        <v>99</v>
      </c>
      <c r="N172">
        <v>9999</v>
      </c>
      <c r="O172">
        <v>99</v>
      </c>
      <c r="P172">
        <v>-999</v>
      </c>
      <c r="Q172" s="9" t="s">
        <v>86</v>
      </c>
      <c r="R172" s="8" t="s">
        <v>29</v>
      </c>
      <c r="S172" s="7">
        <v>1</v>
      </c>
      <c r="U172" s="7">
        <f t="shared" ref="U172:U183" si="16">S172/11</f>
        <v>9.0909090909090912E-2</v>
      </c>
      <c r="V172" s="7">
        <f t="shared" si="12"/>
        <v>-9.4672062287111364E-2</v>
      </c>
    </row>
    <row r="173" spans="1:29" x14ac:dyDescent="0.25">
      <c r="A173" s="5">
        <v>172</v>
      </c>
      <c r="B173" s="6">
        <v>40813</v>
      </c>
      <c r="C173" t="s">
        <v>19</v>
      </c>
      <c r="D173" t="s">
        <v>20</v>
      </c>
      <c r="E173" t="s">
        <v>21</v>
      </c>
      <c r="F173" t="s">
        <v>22</v>
      </c>
      <c r="G173" t="s">
        <v>22</v>
      </c>
      <c r="H173">
        <v>99</v>
      </c>
      <c r="I173">
        <v>99</v>
      </c>
      <c r="J173">
        <v>99</v>
      </c>
      <c r="K173">
        <v>-999</v>
      </c>
      <c r="L173">
        <v>99</v>
      </c>
      <c r="M173">
        <v>99</v>
      </c>
      <c r="N173">
        <v>9999</v>
      </c>
      <c r="O173">
        <v>99</v>
      </c>
      <c r="P173">
        <v>-999</v>
      </c>
      <c r="Q173" s="9" t="s">
        <v>86</v>
      </c>
      <c r="R173" s="8" t="s">
        <v>30</v>
      </c>
      <c r="S173" s="7">
        <v>2</v>
      </c>
      <c r="U173" s="7">
        <f t="shared" si="16"/>
        <v>0.18181818181818182</v>
      </c>
      <c r="V173" s="7">
        <f t="shared" si="12"/>
        <v>-0.13461139808986253</v>
      </c>
    </row>
    <row r="174" spans="1:29" x14ac:dyDescent="0.25">
      <c r="A174" s="5">
        <v>173</v>
      </c>
      <c r="B174" s="6">
        <v>40813</v>
      </c>
      <c r="C174" t="s">
        <v>19</v>
      </c>
      <c r="D174" t="s">
        <v>20</v>
      </c>
      <c r="E174" t="s">
        <v>21</v>
      </c>
      <c r="F174" t="s">
        <v>22</v>
      </c>
      <c r="G174" t="s">
        <v>22</v>
      </c>
      <c r="H174">
        <v>99</v>
      </c>
      <c r="I174">
        <v>99</v>
      </c>
      <c r="J174">
        <v>99</v>
      </c>
      <c r="K174">
        <v>-999</v>
      </c>
      <c r="L174">
        <v>99</v>
      </c>
      <c r="M174">
        <v>99</v>
      </c>
      <c r="N174">
        <v>9999</v>
      </c>
      <c r="O174">
        <v>99</v>
      </c>
      <c r="P174">
        <v>-999</v>
      </c>
      <c r="Q174" s="9" t="s">
        <v>86</v>
      </c>
      <c r="R174" s="8" t="s">
        <v>35</v>
      </c>
      <c r="S174" s="7">
        <v>1</v>
      </c>
      <c r="U174" s="7">
        <f t="shared" si="16"/>
        <v>9.0909090909090912E-2</v>
      </c>
      <c r="V174" s="7">
        <f t="shared" si="12"/>
        <v>-9.4672062287111364E-2</v>
      </c>
    </row>
    <row r="175" spans="1:29" x14ac:dyDescent="0.25">
      <c r="A175" s="5">
        <v>174</v>
      </c>
      <c r="B175" s="6">
        <v>40813</v>
      </c>
      <c r="C175" t="s">
        <v>19</v>
      </c>
      <c r="D175" t="s">
        <v>20</v>
      </c>
      <c r="E175" t="s">
        <v>21</v>
      </c>
      <c r="F175" t="s">
        <v>22</v>
      </c>
      <c r="G175" t="s">
        <v>22</v>
      </c>
      <c r="H175">
        <v>99</v>
      </c>
      <c r="I175">
        <v>99</v>
      </c>
      <c r="J175">
        <v>99</v>
      </c>
      <c r="K175">
        <v>-999</v>
      </c>
      <c r="L175">
        <v>99</v>
      </c>
      <c r="M175">
        <v>99</v>
      </c>
      <c r="N175">
        <v>9999</v>
      </c>
      <c r="O175">
        <v>99</v>
      </c>
      <c r="P175">
        <v>-999</v>
      </c>
      <c r="Q175" s="9" t="s">
        <v>86</v>
      </c>
      <c r="R175" s="8" t="s">
        <v>28</v>
      </c>
      <c r="S175" s="7">
        <v>1</v>
      </c>
      <c r="U175" s="7">
        <f t="shared" si="16"/>
        <v>9.0909090909090912E-2</v>
      </c>
      <c r="V175" s="7">
        <f t="shared" si="12"/>
        <v>-9.4672062287111364E-2</v>
      </c>
    </row>
    <row r="176" spans="1:29" x14ac:dyDescent="0.25">
      <c r="A176" s="5">
        <v>175</v>
      </c>
      <c r="B176" s="6">
        <v>40813</v>
      </c>
      <c r="C176" t="s">
        <v>19</v>
      </c>
      <c r="D176" t="s">
        <v>20</v>
      </c>
      <c r="E176" t="s">
        <v>21</v>
      </c>
      <c r="F176" t="s">
        <v>22</v>
      </c>
      <c r="G176" t="s">
        <v>22</v>
      </c>
      <c r="H176">
        <v>99</v>
      </c>
      <c r="I176">
        <v>99</v>
      </c>
      <c r="J176">
        <v>99</v>
      </c>
      <c r="K176">
        <v>-999</v>
      </c>
      <c r="L176">
        <v>99</v>
      </c>
      <c r="M176">
        <v>99</v>
      </c>
      <c r="N176">
        <v>9999</v>
      </c>
      <c r="O176">
        <v>99</v>
      </c>
      <c r="P176">
        <v>-999</v>
      </c>
      <c r="Q176" s="9" t="s">
        <v>86</v>
      </c>
      <c r="R176" s="8" t="s">
        <v>85</v>
      </c>
      <c r="S176" s="7">
        <v>0</v>
      </c>
    </row>
    <row r="177" spans="1:24" x14ac:dyDescent="0.25">
      <c r="A177" s="5">
        <v>176</v>
      </c>
      <c r="B177" s="6">
        <v>40813</v>
      </c>
      <c r="C177" t="s">
        <v>19</v>
      </c>
      <c r="D177" t="s">
        <v>20</v>
      </c>
      <c r="E177" t="s">
        <v>21</v>
      </c>
      <c r="F177" t="s">
        <v>22</v>
      </c>
      <c r="G177" t="s">
        <v>22</v>
      </c>
      <c r="H177">
        <v>99</v>
      </c>
      <c r="I177">
        <v>99</v>
      </c>
      <c r="J177">
        <v>99</v>
      </c>
      <c r="K177">
        <v>-999</v>
      </c>
      <c r="L177">
        <v>99</v>
      </c>
      <c r="M177">
        <v>99</v>
      </c>
      <c r="N177">
        <v>9999</v>
      </c>
      <c r="O177">
        <v>99</v>
      </c>
      <c r="P177">
        <v>-999</v>
      </c>
      <c r="Q177" s="9" t="s">
        <v>86</v>
      </c>
      <c r="R177" s="8" t="s">
        <v>43</v>
      </c>
      <c r="S177" s="7">
        <v>1</v>
      </c>
      <c r="U177" s="7">
        <f t="shared" si="16"/>
        <v>9.0909090909090912E-2</v>
      </c>
      <c r="V177" s="7">
        <f t="shared" si="12"/>
        <v>-9.4672062287111364E-2</v>
      </c>
    </row>
    <row r="178" spans="1:24" x14ac:dyDescent="0.25">
      <c r="A178" s="5">
        <v>177</v>
      </c>
      <c r="B178" s="6">
        <v>40813</v>
      </c>
      <c r="C178" t="s">
        <v>19</v>
      </c>
      <c r="D178" t="s">
        <v>20</v>
      </c>
      <c r="E178" t="s">
        <v>21</v>
      </c>
      <c r="F178" t="s">
        <v>22</v>
      </c>
      <c r="G178" t="s">
        <v>22</v>
      </c>
      <c r="H178">
        <v>99</v>
      </c>
      <c r="I178">
        <v>99</v>
      </c>
      <c r="J178">
        <v>99</v>
      </c>
      <c r="K178">
        <v>-999</v>
      </c>
      <c r="L178">
        <v>99</v>
      </c>
      <c r="M178">
        <v>99</v>
      </c>
      <c r="N178">
        <v>9999</v>
      </c>
      <c r="O178">
        <v>99</v>
      </c>
      <c r="P178">
        <v>-999</v>
      </c>
      <c r="Q178" s="9" t="s">
        <v>86</v>
      </c>
      <c r="R178" s="8" t="s">
        <v>74</v>
      </c>
      <c r="S178" s="7">
        <v>1</v>
      </c>
      <c r="U178" s="7">
        <f t="shared" si="16"/>
        <v>9.0909090909090912E-2</v>
      </c>
      <c r="V178" s="7">
        <f t="shared" si="12"/>
        <v>-9.4672062287111364E-2</v>
      </c>
    </row>
    <row r="179" spans="1:24" x14ac:dyDescent="0.25">
      <c r="A179" s="5">
        <v>178</v>
      </c>
      <c r="B179" s="6">
        <v>40813</v>
      </c>
      <c r="C179" t="s">
        <v>19</v>
      </c>
      <c r="D179" t="s">
        <v>20</v>
      </c>
      <c r="E179" t="s">
        <v>21</v>
      </c>
      <c r="F179" t="s">
        <v>22</v>
      </c>
      <c r="G179" t="s">
        <v>22</v>
      </c>
      <c r="H179">
        <v>99</v>
      </c>
      <c r="I179">
        <v>99</v>
      </c>
      <c r="J179">
        <v>99</v>
      </c>
      <c r="K179">
        <v>-999</v>
      </c>
      <c r="L179">
        <v>99</v>
      </c>
      <c r="M179">
        <v>99</v>
      </c>
      <c r="N179">
        <v>9999</v>
      </c>
      <c r="O179">
        <v>99</v>
      </c>
      <c r="P179">
        <v>-999</v>
      </c>
      <c r="Q179" s="9" t="s">
        <v>86</v>
      </c>
      <c r="R179" s="8" t="s">
        <v>76</v>
      </c>
      <c r="S179" s="7">
        <v>1</v>
      </c>
      <c r="U179" s="7">
        <f t="shared" si="16"/>
        <v>9.0909090909090912E-2</v>
      </c>
      <c r="V179" s="7">
        <f t="shared" si="12"/>
        <v>-9.4672062287111364E-2</v>
      </c>
    </row>
    <row r="180" spans="1:24" x14ac:dyDescent="0.25">
      <c r="A180" s="5">
        <v>179</v>
      </c>
      <c r="B180" s="6">
        <v>40813</v>
      </c>
      <c r="C180" t="s">
        <v>19</v>
      </c>
      <c r="D180" t="s">
        <v>20</v>
      </c>
      <c r="E180" t="s">
        <v>21</v>
      </c>
      <c r="F180" t="s">
        <v>22</v>
      </c>
      <c r="G180" t="s">
        <v>22</v>
      </c>
      <c r="H180">
        <v>99</v>
      </c>
      <c r="I180">
        <v>99</v>
      </c>
      <c r="J180">
        <v>99</v>
      </c>
      <c r="K180">
        <v>-999</v>
      </c>
      <c r="L180">
        <v>99</v>
      </c>
      <c r="M180">
        <v>99</v>
      </c>
      <c r="N180">
        <v>9999</v>
      </c>
      <c r="O180">
        <v>99</v>
      </c>
      <c r="P180">
        <v>-999</v>
      </c>
      <c r="Q180" s="9" t="s">
        <v>86</v>
      </c>
      <c r="R180" s="8" t="s">
        <v>66</v>
      </c>
      <c r="S180" s="7">
        <v>3</v>
      </c>
      <c r="U180" s="7">
        <f t="shared" si="16"/>
        <v>0.27272727272727271</v>
      </c>
      <c r="V180" s="7">
        <f t="shared" si="12"/>
        <v>-0.15389220830142616</v>
      </c>
    </row>
    <row r="181" spans="1:24" x14ac:dyDescent="0.25">
      <c r="A181" s="5">
        <v>180</v>
      </c>
      <c r="B181" s="6">
        <v>41433</v>
      </c>
      <c r="C181" t="s">
        <v>19</v>
      </c>
      <c r="D181" t="s">
        <v>20</v>
      </c>
      <c r="E181" t="s">
        <v>21</v>
      </c>
      <c r="F181" t="s">
        <v>22</v>
      </c>
      <c r="G181" t="s">
        <v>22</v>
      </c>
      <c r="H181">
        <v>99</v>
      </c>
      <c r="I181">
        <v>99</v>
      </c>
      <c r="J181">
        <v>99</v>
      </c>
      <c r="K181">
        <v>-999</v>
      </c>
      <c r="L181">
        <v>99</v>
      </c>
      <c r="M181">
        <v>99</v>
      </c>
      <c r="N181">
        <v>9999</v>
      </c>
      <c r="O181">
        <v>99</v>
      </c>
      <c r="P181">
        <v>-999</v>
      </c>
      <c r="Q181" s="9" t="s">
        <v>86</v>
      </c>
      <c r="R181" s="17" t="s">
        <v>41</v>
      </c>
      <c r="S181" s="7">
        <v>0</v>
      </c>
      <c r="T181" s="7">
        <v>8</v>
      </c>
    </row>
    <row r="182" spans="1:24" x14ac:dyDescent="0.25">
      <c r="A182" s="5">
        <v>181</v>
      </c>
      <c r="B182" s="6">
        <v>41433</v>
      </c>
      <c r="C182" t="s">
        <v>19</v>
      </c>
      <c r="D182" t="s">
        <v>20</v>
      </c>
      <c r="E182" t="s">
        <v>21</v>
      </c>
      <c r="F182" t="s">
        <v>22</v>
      </c>
      <c r="G182" t="s">
        <v>22</v>
      </c>
      <c r="H182">
        <v>99</v>
      </c>
      <c r="I182">
        <v>99</v>
      </c>
      <c r="J182">
        <v>99</v>
      </c>
      <c r="K182">
        <v>-999</v>
      </c>
      <c r="L182">
        <v>99</v>
      </c>
      <c r="M182">
        <v>99</v>
      </c>
      <c r="N182">
        <v>9999</v>
      </c>
      <c r="O182">
        <v>99</v>
      </c>
      <c r="P182">
        <v>-999</v>
      </c>
      <c r="Q182" s="9" t="s">
        <v>86</v>
      </c>
      <c r="R182" s="17" t="s">
        <v>173</v>
      </c>
      <c r="S182" s="7">
        <v>1</v>
      </c>
      <c r="U182" s="7">
        <f t="shared" si="16"/>
        <v>9.0909090909090912E-2</v>
      </c>
      <c r="V182" s="7">
        <f t="shared" si="12"/>
        <v>-9.4672062287111364E-2</v>
      </c>
    </row>
    <row r="183" spans="1:24" x14ac:dyDescent="0.25">
      <c r="A183" s="5">
        <v>182</v>
      </c>
      <c r="B183" s="6">
        <v>41433</v>
      </c>
      <c r="C183" t="s">
        <v>19</v>
      </c>
      <c r="D183" t="s">
        <v>20</v>
      </c>
      <c r="E183" t="s">
        <v>21</v>
      </c>
      <c r="F183" t="s">
        <v>22</v>
      </c>
      <c r="G183" t="s">
        <v>22</v>
      </c>
      <c r="H183">
        <v>99</v>
      </c>
      <c r="I183">
        <v>99</v>
      </c>
      <c r="J183">
        <v>99</v>
      </c>
      <c r="K183">
        <v>-999</v>
      </c>
      <c r="L183">
        <v>99</v>
      </c>
      <c r="M183">
        <v>99</v>
      </c>
      <c r="N183">
        <v>9999</v>
      </c>
      <c r="O183">
        <v>99</v>
      </c>
      <c r="P183">
        <v>-999</v>
      </c>
      <c r="Q183" s="9" t="s">
        <v>86</v>
      </c>
      <c r="R183" s="17" t="s">
        <v>67</v>
      </c>
      <c r="S183" s="7">
        <v>1</v>
      </c>
      <c r="U183" s="7">
        <f t="shared" si="16"/>
        <v>9.0909090909090912E-2</v>
      </c>
      <c r="V183" s="7">
        <f t="shared" si="12"/>
        <v>-9.4672062287111364E-2</v>
      </c>
    </row>
    <row r="184" spans="1:24" x14ac:dyDescent="0.25">
      <c r="A184" s="5">
        <v>183</v>
      </c>
      <c r="B184" s="6">
        <v>40813</v>
      </c>
      <c r="C184" t="s">
        <v>19</v>
      </c>
      <c r="D184" t="s">
        <v>20</v>
      </c>
      <c r="E184" t="s">
        <v>21</v>
      </c>
      <c r="F184" t="s">
        <v>22</v>
      </c>
      <c r="G184" t="s">
        <v>22</v>
      </c>
      <c r="H184">
        <v>99</v>
      </c>
      <c r="I184">
        <v>99</v>
      </c>
      <c r="J184">
        <v>99</v>
      </c>
      <c r="K184">
        <v>-999</v>
      </c>
      <c r="L184">
        <v>99</v>
      </c>
      <c r="M184">
        <v>99</v>
      </c>
      <c r="N184">
        <v>9999</v>
      </c>
      <c r="O184">
        <v>99</v>
      </c>
      <c r="P184">
        <v>-999</v>
      </c>
      <c r="Q184" s="9" t="s">
        <v>87</v>
      </c>
      <c r="R184" s="8" t="s">
        <v>88</v>
      </c>
      <c r="S184" s="9">
        <v>5</v>
      </c>
      <c r="U184" s="7">
        <f>S184/10</f>
        <v>0.5</v>
      </c>
      <c r="V184" s="7">
        <f t="shared" si="12"/>
        <v>-0.1505149978319906</v>
      </c>
      <c r="W184" s="9">
        <f>-(SUM(V184:V194))</f>
        <v>1.2632122493362121</v>
      </c>
      <c r="X184" s="5" t="s">
        <v>87</v>
      </c>
    </row>
    <row r="185" spans="1:24" x14ac:dyDescent="0.25">
      <c r="A185" s="5">
        <v>184</v>
      </c>
      <c r="B185" s="6">
        <v>40813</v>
      </c>
      <c r="C185" t="s">
        <v>19</v>
      </c>
      <c r="D185" t="s">
        <v>20</v>
      </c>
      <c r="E185" t="s">
        <v>21</v>
      </c>
      <c r="F185" t="s">
        <v>22</v>
      </c>
      <c r="G185" t="s">
        <v>22</v>
      </c>
      <c r="H185">
        <v>99</v>
      </c>
      <c r="I185">
        <v>99</v>
      </c>
      <c r="J185">
        <v>99</v>
      </c>
      <c r="K185">
        <v>-999</v>
      </c>
      <c r="L185">
        <v>99</v>
      </c>
      <c r="M185">
        <v>99</v>
      </c>
      <c r="N185">
        <v>9999</v>
      </c>
      <c r="O185">
        <v>99</v>
      </c>
      <c r="P185">
        <v>-999</v>
      </c>
      <c r="Q185" s="9" t="s">
        <v>87</v>
      </c>
      <c r="R185" s="8" t="s">
        <v>49</v>
      </c>
      <c r="S185" s="9">
        <v>4</v>
      </c>
      <c r="U185" s="7">
        <f t="shared" ref="U185:U194" si="17">S185/10</f>
        <v>0.4</v>
      </c>
      <c r="V185" s="7">
        <f t="shared" si="12"/>
        <v>-0.15917600346881505</v>
      </c>
    </row>
    <row r="186" spans="1:24" x14ac:dyDescent="0.25">
      <c r="A186" s="5">
        <v>185</v>
      </c>
      <c r="B186" s="6">
        <v>40813</v>
      </c>
      <c r="C186" t="s">
        <v>19</v>
      </c>
      <c r="D186" t="s">
        <v>20</v>
      </c>
      <c r="E186" t="s">
        <v>21</v>
      </c>
      <c r="F186" t="s">
        <v>22</v>
      </c>
      <c r="G186" t="s">
        <v>22</v>
      </c>
      <c r="H186">
        <v>99</v>
      </c>
      <c r="I186">
        <v>99</v>
      </c>
      <c r="J186">
        <v>99</v>
      </c>
      <c r="K186">
        <v>-999</v>
      </c>
      <c r="L186">
        <v>99</v>
      </c>
      <c r="M186">
        <v>99</v>
      </c>
      <c r="N186">
        <v>9999</v>
      </c>
      <c r="O186">
        <v>99</v>
      </c>
      <c r="P186">
        <v>-999</v>
      </c>
      <c r="Q186" s="9" t="s">
        <v>87</v>
      </c>
      <c r="R186" s="8" t="s">
        <v>29</v>
      </c>
      <c r="S186" s="9">
        <v>3</v>
      </c>
      <c r="U186" s="7">
        <f t="shared" si="17"/>
        <v>0.3</v>
      </c>
      <c r="V186" s="7">
        <f t="shared" si="12"/>
        <v>-0.15686362358410127</v>
      </c>
    </row>
    <row r="187" spans="1:24" x14ac:dyDescent="0.25">
      <c r="A187" s="5">
        <v>186</v>
      </c>
      <c r="B187" s="6">
        <v>41433</v>
      </c>
      <c r="C187" t="s">
        <v>19</v>
      </c>
      <c r="D187" t="s">
        <v>20</v>
      </c>
      <c r="E187" t="s">
        <v>21</v>
      </c>
      <c r="F187" t="s">
        <v>22</v>
      </c>
      <c r="G187" t="s">
        <v>22</v>
      </c>
      <c r="H187">
        <v>99</v>
      </c>
      <c r="I187">
        <v>99</v>
      </c>
      <c r="J187">
        <v>99</v>
      </c>
      <c r="K187">
        <v>-999</v>
      </c>
      <c r="L187">
        <v>99</v>
      </c>
      <c r="M187">
        <v>99</v>
      </c>
      <c r="N187">
        <v>9999</v>
      </c>
      <c r="O187">
        <v>99</v>
      </c>
      <c r="P187">
        <v>-999</v>
      </c>
      <c r="Q187" s="9" t="s">
        <v>87</v>
      </c>
      <c r="R187" s="17" t="s">
        <v>41</v>
      </c>
      <c r="S187" s="9">
        <v>0</v>
      </c>
      <c r="T187" s="9">
        <v>7</v>
      </c>
    </row>
    <row r="188" spans="1:24" x14ac:dyDescent="0.25">
      <c r="A188" s="5">
        <v>187</v>
      </c>
      <c r="B188" s="6">
        <v>41433</v>
      </c>
      <c r="C188" t="s">
        <v>19</v>
      </c>
      <c r="D188" t="s">
        <v>20</v>
      </c>
      <c r="E188" t="s">
        <v>21</v>
      </c>
      <c r="F188" t="s">
        <v>22</v>
      </c>
      <c r="G188" t="s">
        <v>22</v>
      </c>
      <c r="H188">
        <v>99</v>
      </c>
      <c r="I188">
        <v>99</v>
      </c>
      <c r="J188">
        <v>99</v>
      </c>
      <c r="K188">
        <v>-999</v>
      </c>
      <c r="L188">
        <v>99</v>
      </c>
      <c r="M188">
        <v>99</v>
      </c>
      <c r="N188">
        <v>9999</v>
      </c>
      <c r="O188">
        <v>99</v>
      </c>
      <c r="P188">
        <v>-999</v>
      </c>
      <c r="Q188" s="9" t="s">
        <v>87</v>
      </c>
      <c r="R188" s="17" t="s">
        <v>66</v>
      </c>
      <c r="S188" s="9">
        <v>3</v>
      </c>
      <c r="U188" s="7">
        <f t="shared" si="17"/>
        <v>0.3</v>
      </c>
      <c r="V188" s="7">
        <f t="shared" si="12"/>
        <v>-0.15686362358410127</v>
      </c>
    </row>
    <row r="189" spans="1:24" x14ac:dyDescent="0.25">
      <c r="A189" s="5">
        <v>188</v>
      </c>
      <c r="B189" s="6">
        <v>41433</v>
      </c>
      <c r="C189" t="s">
        <v>19</v>
      </c>
      <c r="D189" t="s">
        <v>20</v>
      </c>
      <c r="E189" t="s">
        <v>21</v>
      </c>
      <c r="F189" t="s">
        <v>22</v>
      </c>
      <c r="G189" t="s">
        <v>22</v>
      </c>
      <c r="H189">
        <v>99</v>
      </c>
      <c r="I189">
        <v>99</v>
      </c>
      <c r="J189">
        <v>99</v>
      </c>
      <c r="K189">
        <v>-999</v>
      </c>
      <c r="L189">
        <v>99</v>
      </c>
      <c r="M189">
        <v>99</v>
      </c>
      <c r="N189">
        <v>9999</v>
      </c>
      <c r="O189">
        <v>99</v>
      </c>
      <c r="P189">
        <v>-999</v>
      </c>
      <c r="Q189" s="9" t="s">
        <v>87</v>
      </c>
      <c r="R189" s="17" t="s">
        <v>28</v>
      </c>
      <c r="S189" s="9">
        <v>2</v>
      </c>
      <c r="U189" s="7">
        <f t="shared" si="17"/>
        <v>0.2</v>
      </c>
      <c r="V189" s="7">
        <f t="shared" si="12"/>
        <v>-0.13979400086720375</v>
      </c>
    </row>
    <row r="190" spans="1:24" x14ac:dyDescent="0.25">
      <c r="A190" s="5">
        <v>189</v>
      </c>
      <c r="B190" s="6">
        <v>41433</v>
      </c>
      <c r="C190" t="s">
        <v>19</v>
      </c>
      <c r="D190" t="s">
        <v>20</v>
      </c>
      <c r="E190" t="s">
        <v>21</v>
      </c>
      <c r="F190" t="s">
        <v>22</v>
      </c>
      <c r="G190" t="s">
        <v>22</v>
      </c>
      <c r="H190">
        <v>99</v>
      </c>
      <c r="I190">
        <v>99</v>
      </c>
      <c r="J190">
        <v>99</v>
      </c>
      <c r="K190">
        <v>-999</v>
      </c>
      <c r="L190">
        <v>99</v>
      </c>
      <c r="M190">
        <v>99</v>
      </c>
      <c r="N190">
        <v>9999</v>
      </c>
      <c r="O190">
        <v>99</v>
      </c>
      <c r="P190">
        <v>-999</v>
      </c>
      <c r="Q190" s="9" t="s">
        <v>87</v>
      </c>
      <c r="R190" s="17" t="s">
        <v>36</v>
      </c>
      <c r="S190" s="9">
        <v>1</v>
      </c>
      <c r="U190" s="7">
        <f t="shared" si="17"/>
        <v>0.1</v>
      </c>
      <c r="V190" s="7">
        <f t="shared" si="12"/>
        <v>-0.1</v>
      </c>
    </row>
    <row r="191" spans="1:24" x14ac:dyDescent="0.25">
      <c r="A191" s="5">
        <v>190</v>
      </c>
      <c r="B191" s="6">
        <v>41433</v>
      </c>
      <c r="C191" t="s">
        <v>19</v>
      </c>
      <c r="D191" t="s">
        <v>20</v>
      </c>
      <c r="E191" t="s">
        <v>21</v>
      </c>
      <c r="F191" t="s">
        <v>22</v>
      </c>
      <c r="G191" t="s">
        <v>22</v>
      </c>
      <c r="H191">
        <v>99</v>
      </c>
      <c r="I191">
        <v>99</v>
      </c>
      <c r="J191">
        <v>99</v>
      </c>
      <c r="K191">
        <v>-999</v>
      </c>
      <c r="L191">
        <v>99</v>
      </c>
      <c r="M191">
        <v>99</v>
      </c>
      <c r="N191">
        <v>9999</v>
      </c>
      <c r="O191">
        <v>99</v>
      </c>
      <c r="P191">
        <v>-999</v>
      </c>
      <c r="Q191" s="9" t="s">
        <v>87</v>
      </c>
      <c r="R191" s="17" t="s">
        <v>32</v>
      </c>
      <c r="S191" s="9">
        <v>1</v>
      </c>
      <c r="U191" s="7">
        <f t="shared" si="17"/>
        <v>0.1</v>
      </c>
      <c r="V191" s="7">
        <f t="shared" si="12"/>
        <v>-0.1</v>
      </c>
    </row>
    <row r="192" spans="1:24" x14ac:dyDescent="0.25">
      <c r="A192" s="5">
        <v>191</v>
      </c>
      <c r="B192" s="6">
        <v>41433</v>
      </c>
      <c r="C192" t="s">
        <v>19</v>
      </c>
      <c r="D192" t="s">
        <v>20</v>
      </c>
      <c r="E192" t="s">
        <v>21</v>
      </c>
      <c r="F192" t="s">
        <v>22</v>
      </c>
      <c r="G192" t="s">
        <v>22</v>
      </c>
      <c r="H192">
        <v>99</v>
      </c>
      <c r="I192">
        <v>99</v>
      </c>
      <c r="J192">
        <v>99</v>
      </c>
      <c r="K192">
        <v>-999</v>
      </c>
      <c r="L192">
        <v>99</v>
      </c>
      <c r="M192">
        <v>99</v>
      </c>
      <c r="N192">
        <v>9999</v>
      </c>
      <c r="O192">
        <v>99</v>
      </c>
      <c r="P192">
        <v>-999</v>
      </c>
      <c r="Q192" s="9" t="s">
        <v>87</v>
      </c>
      <c r="R192" s="17" t="s">
        <v>58</v>
      </c>
      <c r="S192" s="9">
        <v>1</v>
      </c>
      <c r="U192" s="7">
        <f t="shared" si="17"/>
        <v>0.1</v>
      </c>
      <c r="V192" s="7">
        <f t="shared" si="12"/>
        <v>-0.1</v>
      </c>
    </row>
    <row r="193" spans="1:24" x14ac:dyDescent="0.25">
      <c r="A193" s="5">
        <v>192</v>
      </c>
      <c r="B193" s="6">
        <v>41433</v>
      </c>
      <c r="C193" t="s">
        <v>19</v>
      </c>
      <c r="D193" t="s">
        <v>20</v>
      </c>
      <c r="E193" t="s">
        <v>21</v>
      </c>
      <c r="F193" t="s">
        <v>22</v>
      </c>
      <c r="G193" t="s">
        <v>22</v>
      </c>
      <c r="H193">
        <v>99</v>
      </c>
      <c r="I193">
        <v>99</v>
      </c>
      <c r="J193">
        <v>99</v>
      </c>
      <c r="K193">
        <v>-999</v>
      </c>
      <c r="L193">
        <v>99</v>
      </c>
      <c r="M193">
        <v>99</v>
      </c>
      <c r="N193">
        <v>9999</v>
      </c>
      <c r="O193">
        <v>99</v>
      </c>
      <c r="P193">
        <v>-999</v>
      </c>
      <c r="Q193" s="9" t="s">
        <v>87</v>
      </c>
      <c r="R193" s="17" t="s">
        <v>30</v>
      </c>
      <c r="S193" s="9">
        <v>1</v>
      </c>
      <c r="U193" s="7">
        <f t="shared" si="17"/>
        <v>0.1</v>
      </c>
      <c r="V193" s="7">
        <f t="shared" si="12"/>
        <v>-0.1</v>
      </c>
    </row>
    <row r="194" spans="1:24" x14ac:dyDescent="0.25">
      <c r="A194" s="5">
        <v>193</v>
      </c>
      <c r="B194" s="6">
        <v>41433</v>
      </c>
      <c r="C194" t="s">
        <v>19</v>
      </c>
      <c r="D194" t="s">
        <v>20</v>
      </c>
      <c r="E194" t="s">
        <v>21</v>
      </c>
      <c r="F194" t="s">
        <v>22</v>
      </c>
      <c r="G194" t="s">
        <v>22</v>
      </c>
      <c r="H194">
        <v>99</v>
      </c>
      <c r="I194">
        <v>99</v>
      </c>
      <c r="J194">
        <v>99</v>
      </c>
      <c r="K194">
        <v>-999</v>
      </c>
      <c r="L194">
        <v>99</v>
      </c>
      <c r="M194">
        <v>99</v>
      </c>
      <c r="N194">
        <v>9999</v>
      </c>
      <c r="O194">
        <v>99</v>
      </c>
      <c r="P194">
        <v>-999</v>
      </c>
      <c r="Q194" s="9" t="s">
        <v>87</v>
      </c>
      <c r="R194" s="17" t="s">
        <v>40</v>
      </c>
      <c r="S194" s="9">
        <v>1</v>
      </c>
      <c r="U194" s="7">
        <f t="shared" si="17"/>
        <v>0.1</v>
      </c>
      <c r="V194" s="7">
        <f t="shared" si="12"/>
        <v>-0.1</v>
      </c>
    </row>
    <row r="195" spans="1:24" x14ac:dyDescent="0.25">
      <c r="A195" s="5">
        <v>194</v>
      </c>
      <c r="B195" s="6">
        <v>40813</v>
      </c>
      <c r="C195" t="s">
        <v>19</v>
      </c>
      <c r="D195" t="s">
        <v>20</v>
      </c>
      <c r="E195" t="s">
        <v>21</v>
      </c>
      <c r="F195" t="s">
        <v>22</v>
      </c>
      <c r="G195" t="s">
        <v>22</v>
      </c>
      <c r="H195">
        <v>99</v>
      </c>
      <c r="I195">
        <v>99</v>
      </c>
      <c r="J195">
        <v>99</v>
      </c>
      <c r="K195">
        <v>-999</v>
      </c>
      <c r="L195">
        <v>99</v>
      </c>
      <c r="M195">
        <v>99</v>
      </c>
      <c r="N195">
        <v>9999</v>
      </c>
      <c r="O195">
        <v>99</v>
      </c>
      <c r="P195">
        <v>-999</v>
      </c>
      <c r="Q195" s="9" t="s">
        <v>89</v>
      </c>
      <c r="R195" s="8" t="s">
        <v>64</v>
      </c>
      <c r="S195" s="7">
        <v>2</v>
      </c>
      <c r="U195" s="7">
        <f>S195/7</f>
        <v>0.2857142857142857</v>
      </c>
      <c r="V195" s="7">
        <f t="shared" ref="V195:V255" si="18">((LOG10(U195))*U195)</f>
        <v>-0.15544801267150732</v>
      </c>
      <c r="W195" s="9">
        <f>-(SUM(V195:V201))</f>
        <v>0.98623324886117258</v>
      </c>
      <c r="X195" s="5" t="s">
        <v>89</v>
      </c>
    </row>
    <row r="196" spans="1:24" x14ac:dyDescent="0.25">
      <c r="A196" s="5">
        <v>195</v>
      </c>
      <c r="B196" s="6">
        <v>40813</v>
      </c>
      <c r="C196" t="s">
        <v>19</v>
      </c>
      <c r="D196" t="s">
        <v>20</v>
      </c>
      <c r="E196" t="s">
        <v>21</v>
      </c>
      <c r="F196" t="s">
        <v>22</v>
      </c>
      <c r="G196" t="s">
        <v>22</v>
      </c>
      <c r="H196">
        <v>99</v>
      </c>
      <c r="I196">
        <v>99</v>
      </c>
      <c r="J196">
        <v>99</v>
      </c>
      <c r="K196">
        <v>-999</v>
      </c>
      <c r="L196">
        <v>99</v>
      </c>
      <c r="M196">
        <v>99</v>
      </c>
      <c r="N196">
        <v>9999</v>
      </c>
      <c r="O196">
        <v>99</v>
      </c>
      <c r="P196">
        <v>-999</v>
      </c>
      <c r="Q196" s="9" t="s">
        <v>89</v>
      </c>
      <c r="R196" s="8" t="s">
        <v>49</v>
      </c>
      <c r="S196" s="7">
        <v>3</v>
      </c>
      <c r="U196" s="7">
        <f t="shared" ref="U196:U201" si="19">S196/7</f>
        <v>0.42857142857142855</v>
      </c>
      <c r="V196" s="7">
        <f t="shared" si="18"/>
        <v>-0.15770433655482619</v>
      </c>
    </row>
    <row r="197" spans="1:24" x14ac:dyDescent="0.25">
      <c r="A197" s="5">
        <v>196</v>
      </c>
      <c r="B197" s="6">
        <v>40813</v>
      </c>
      <c r="C197" t="s">
        <v>19</v>
      </c>
      <c r="D197" t="s">
        <v>20</v>
      </c>
      <c r="E197" t="s">
        <v>21</v>
      </c>
      <c r="F197" t="s">
        <v>22</v>
      </c>
      <c r="G197" t="s">
        <v>22</v>
      </c>
      <c r="H197">
        <v>99</v>
      </c>
      <c r="I197">
        <v>99</v>
      </c>
      <c r="J197">
        <v>99</v>
      </c>
      <c r="K197">
        <v>-999</v>
      </c>
      <c r="L197">
        <v>99</v>
      </c>
      <c r="M197">
        <v>99</v>
      </c>
      <c r="N197">
        <v>9999</v>
      </c>
      <c r="O197">
        <v>99</v>
      </c>
      <c r="P197">
        <v>-999</v>
      </c>
      <c r="Q197" s="9" t="s">
        <v>89</v>
      </c>
      <c r="R197" s="8" t="s">
        <v>35</v>
      </c>
      <c r="S197" s="7">
        <v>2</v>
      </c>
      <c r="U197" s="7">
        <f t="shared" si="19"/>
        <v>0.2857142857142857</v>
      </c>
      <c r="V197" s="7">
        <f t="shared" si="18"/>
        <v>-0.15544801267150732</v>
      </c>
    </row>
    <row r="198" spans="1:24" x14ac:dyDescent="0.25">
      <c r="A198" s="5">
        <v>197</v>
      </c>
      <c r="B198" s="6">
        <v>40813</v>
      </c>
      <c r="C198" t="s">
        <v>19</v>
      </c>
      <c r="D198" t="s">
        <v>20</v>
      </c>
      <c r="E198" t="s">
        <v>21</v>
      </c>
      <c r="F198" t="s">
        <v>22</v>
      </c>
      <c r="G198" t="s">
        <v>22</v>
      </c>
      <c r="H198">
        <v>99</v>
      </c>
      <c r="I198">
        <v>99</v>
      </c>
      <c r="J198">
        <v>99</v>
      </c>
      <c r="K198">
        <v>-999</v>
      </c>
      <c r="L198">
        <v>99</v>
      </c>
      <c r="M198">
        <v>99</v>
      </c>
      <c r="N198">
        <v>9999</v>
      </c>
      <c r="O198">
        <v>99</v>
      </c>
      <c r="P198">
        <v>-999</v>
      </c>
      <c r="Q198" s="9" t="s">
        <v>89</v>
      </c>
      <c r="R198" s="8" t="s">
        <v>40</v>
      </c>
      <c r="S198" s="7">
        <v>1</v>
      </c>
      <c r="U198" s="7">
        <f t="shared" si="19"/>
        <v>0.14285714285714285</v>
      </c>
      <c r="V198" s="7">
        <f t="shared" si="18"/>
        <v>-0.12072829143060811</v>
      </c>
    </row>
    <row r="199" spans="1:24" x14ac:dyDescent="0.25">
      <c r="A199" s="5">
        <v>198</v>
      </c>
      <c r="B199" s="6">
        <v>41433</v>
      </c>
      <c r="C199" t="s">
        <v>19</v>
      </c>
      <c r="D199" t="s">
        <v>20</v>
      </c>
      <c r="E199" t="s">
        <v>21</v>
      </c>
      <c r="F199" t="s">
        <v>22</v>
      </c>
      <c r="G199" t="s">
        <v>22</v>
      </c>
      <c r="H199">
        <v>99</v>
      </c>
      <c r="I199">
        <v>99</v>
      </c>
      <c r="J199">
        <v>99</v>
      </c>
      <c r="K199">
        <v>-999</v>
      </c>
      <c r="L199">
        <v>99</v>
      </c>
      <c r="M199">
        <v>99</v>
      </c>
      <c r="N199">
        <v>9999</v>
      </c>
      <c r="O199">
        <v>99</v>
      </c>
      <c r="P199">
        <v>-999</v>
      </c>
      <c r="Q199" s="9" t="s">
        <v>89</v>
      </c>
      <c r="R199" s="17" t="s">
        <v>66</v>
      </c>
      <c r="S199" s="7">
        <v>1</v>
      </c>
      <c r="U199" s="7">
        <f t="shared" si="19"/>
        <v>0.14285714285714285</v>
      </c>
      <c r="V199" s="7">
        <f t="shared" si="18"/>
        <v>-0.12072829143060811</v>
      </c>
    </row>
    <row r="200" spans="1:24" x14ac:dyDescent="0.25">
      <c r="A200" s="5">
        <v>199</v>
      </c>
      <c r="B200" s="6">
        <v>41433</v>
      </c>
      <c r="C200" t="s">
        <v>19</v>
      </c>
      <c r="D200" t="s">
        <v>20</v>
      </c>
      <c r="E200" t="s">
        <v>21</v>
      </c>
      <c r="F200" t="s">
        <v>22</v>
      </c>
      <c r="G200" t="s">
        <v>22</v>
      </c>
      <c r="H200">
        <v>99</v>
      </c>
      <c r="I200">
        <v>99</v>
      </c>
      <c r="J200">
        <v>99</v>
      </c>
      <c r="K200">
        <v>-999</v>
      </c>
      <c r="L200">
        <v>99</v>
      </c>
      <c r="M200">
        <v>99</v>
      </c>
      <c r="N200">
        <v>9999</v>
      </c>
      <c r="O200">
        <v>99</v>
      </c>
      <c r="P200">
        <v>-999</v>
      </c>
      <c r="Q200" s="9" t="s">
        <v>89</v>
      </c>
      <c r="R200" s="17" t="s">
        <v>170</v>
      </c>
      <c r="S200" s="7">
        <v>2</v>
      </c>
      <c r="U200" s="7">
        <f t="shared" si="19"/>
        <v>0.2857142857142857</v>
      </c>
      <c r="V200" s="7">
        <f t="shared" si="18"/>
        <v>-0.15544801267150732</v>
      </c>
    </row>
    <row r="201" spans="1:24" x14ac:dyDescent="0.25">
      <c r="A201" s="5">
        <v>200</v>
      </c>
      <c r="B201" s="6">
        <v>41433</v>
      </c>
      <c r="C201" t="s">
        <v>19</v>
      </c>
      <c r="D201" t="s">
        <v>20</v>
      </c>
      <c r="E201" t="s">
        <v>21</v>
      </c>
      <c r="F201" t="s">
        <v>22</v>
      </c>
      <c r="G201" t="s">
        <v>22</v>
      </c>
      <c r="H201">
        <v>99</v>
      </c>
      <c r="I201">
        <v>99</v>
      </c>
      <c r="J201">
        <v>99</v>
      </c>
      <c r="K201">
        <v>-999</v>
      </c>
      <c r="L201">
        <v>99</v>
      </c>
      <c r="M201">
        <v>99</v>
      </c>
      <c r="N201">
        <v>9999</v>
      </c>
      <c r="O201">
        <v>99</v>
      </c>
      <c r="P201">
        <v>-999</v>
      </c>
      <c r="Q201" s="9" t="s">
        <v>89</v>
      </c>
      <c r="R201" s="17" t="s">
        <v>55</v>
      </c>
      <c r="S201" s="7">
        <v>1</v>
      </c>
      <c r="U201" s="7">
        <f t="shared" si="19"/>
        <v>0.14285714285714285</v>
      </c>
      <c r="V201" s="7">
        <f t="shared" si="18"/>
        <v>-0.12072829143060811</v>
      </c>
    </row>
    <row r="202" spans="1:24" x14ac:dyDescent="0.25">
      <c r="A202" s="5">
        <v>201</v>
      </c>
      <c r="B202" s="6">
        <v>40813</v>
      </c>
      <c r="C202" t="s">
        <v>19</v>
      </c>
      <c r="D202" t="s">
        <v>20</v>
      </c>
      <c r="E202" t="s">
        <v>21</v>
      </c>
      <c r="F202" t="s">
        <v>22</v>
      </c>
      <c r="G202" t="s">
        <v>22</v>
      </c>
      <c r="H202">
        <v>99</v>
      </c>
      <c r="I202">
        <v>99</v>
      </c>
      <c r="J202">
        <v>99</v>
      </c>
      <c r="K202">
        <v>-999</v>
      </c>
      <c r="L202">
        <v>99</v>
      </c>
      <c r="M202">
        <v>99</v>
      </c>
      <c r="N202">
        <v>9999</v>
      </c>
      <c r="O202">
        <v>99</v>
      </c>
      <c r="P202">
        <v>-999</v>
      </c>
      <c r="Q202" s="9" t="s">
        <v>90</v>
      </c>
      <c r="R202" s="8" t="s">
        <v>29</v>
      </c>
      <c r="S202" s="9">
        <v>3</v>
      </c>
      <c r="U202" s="7">
        <f>S202/16</f>
        <v>0.1875</v>
      </c>
      <c r="V202" s="7">
        <f t="shared" si="18"/>
        <v>-0.13631226148804917</v>
      </c>
      <c r="W202" s="9">
        <f>-(SUM(V202:V221))</f>
        <v>1.5309409022531157</v>
      </c>
      <c r="X202" s="5" t="s">
        <v>90</v>
      </c>
    </row>
    <row r="203" spans="1:24" x14ac:dyDescent="0.25">
      <c r="A203" s="5">
        <v>202</v>
      </c>
      <c r="B203" s="6">
        <v>40813</v>
      </c>
      <c r="C203" t="s">
        <v>19</v>
      </c>
      <c r="D203" t="s">
        <v>20</v>
      </c>
      <c r="E203" t="s">
        <v>21</v>
      </c>
      <c r="F203" t="s">
        <v>22</v>
      </c>
      <c r="G203" t="s">
        <v>22</v>
      </c>
      <c r="H203">
        <v>99</v>
      </c>
      <c r="I203">
        <v>99</v>
      </c>
      <c r="J203">
        <v>99</v>
      </c>
      <c r="K203">
        <v>-999</v>
      </c>
      <c r="L203">
        <v>99</v>
      </c>
      <c r="M203">
        <v>99</v>
      </c>
      <c r="N203">
        <v>9999</v>
      </c>
      <c r="O203">
        <v>99</v>
      </c>
      <c r="P203">
        <v>-999</v>
      </c>
      <c r="Q203" s="9" t="s">
        <v>90</v>
      </c>
      <c r="R203" s="8" t="s">
        <v>36</v>
      </c>
      <c r="S203" s="9">
        <v>1</v>
      </c>
      <c r="U203" s="7">
        <f t="shared" ref="U203:U221" si="20">S203/16</f>
        <v>6.25E-2</v>
      </c>
      <c r="V203" s="7">
        <f t="shared" si="18"/>
        <v>-7.52574989159953E-2</v>
      </c>
    </row>
    <row r="204" spans="1:24" x14ac:dyDescent="0.25">
      <c r="A204" s="5">
        <v>203</v>
      </c>
      <c r="B204" s="6">
        <v>40813</v>
      </c>
      <c r="C204" t="s">
        <v>19</v>
      </c>
      <c r="D204" t="s">
        <v>20</v>
      </c>
      <c r="E204" t="s">
        <v>21</v>
      </c>
      <c r="F204" t="s">
        <v>22</v>
      </c>
      <c r="G204" t="s">
        <v>22</v>
      </c>
      <c r="H204">
        <v>99</v>
      </c>
      <c r="I204">
        <v>99</v>
      </c>
      <c r="J204">
        <v>99</v>
      </c>
      <c r="K204">
        <v>-999</v>
      </c>
      <c r="L204">
        <v>99</v>
      </c>
      <c r="M204">
        <v>99</v>
      </c>
      <c r="N204">
        <v>9999</v>
      </c>
      <c r="O204">
        <v>99</v>
      </c>
      <c r="P204">
        <v>-999</v>
      </c>
      <c r="Q204" s="9" t="s">
        <v>90</v>
      </c>
      <c r="R204" s="8" t="s">
        <v>67</v>
      </c>
      <c r="S204" s="9">
        <v>1</v>
      </c>
      <c r="U204" s="7">
        <f t="shared" si="20"/>
        <v>6.25E-2</v>
      </c>
      <c r="V204" s="7">
        <f t="shared" si="18"/>
        <v>-7.52574989159953E-2</v>
      </c>
    </row>
    <row r="205" spans="1:24" x14ac:dyDescent="0.25">
      <c r="A205" s="5">
        <v>204</v>
      </c>
      <c r="B205" s="6">
        <v>40813</v>
      </c>
      <c r="C205" t="s">
        <v>19</v>
      </c>
      <c r="D205" t="s">
        <v>20</v>
      </c>
      <c r="E205" t="s">
        <v>21</v>
      </c>
      <c r="F205" t="s">
        <v>22</v>
      </c>
      <c r="G205" t="s">
        <v>22</v>
      </c>
      <c r="H205">
        <v>99</v>
      </c>
      <c r="I205">
        <v>99</v>
      </c>
      <c r="J205">
        <v>99</v>
      </c>
      <c r="K205">
        <v>-999</v>
      </c>
      <c r="L205">
        <v>99</v>
      </c>
      <c r="M205">
        <v>99</v>
      </c>
      <c r="N205">
        <v>9999</v>
      </c>
      <c r="O205">
        <v>99</v>
      </c>
      <c r="P205">
        <v>-999</v>
      </c>
      <c r="Q205" s="9" t="s">
        <v>90</v>
      </c>
      <c r="R205" s="8" t="s">
        <v>66</v>
      </c>
      <c r="S205" s="9">
        <v>1</v>
      </c>
      <c r="U205" s="7">
        <f t="shared" si="20"/>
        <v>6.25E-2</v>
      </c>
      <c r="V205" s="7">
        <f t="shared" si="18"/>
        <v>-7.52574989159953E-2</v>
      </c>
    </row>
    <row r="206" spans="1:24" x14ac:dyDescent="0.25">
      <c r="A206" s="5">
        <v>205</v>
      </c>
      <c r="B206" s="6">
        <v>40813</v>
      </c>
      <c r="C206" t="s">
        <v>19</v>
      </c>
      <c r="D206" t="s">
        <v>20</v>
      </c>
      <c r="E206" t="s">
        <v>21</v>
      </c>
      <c r="F206" t="s">
        <v>22</v>
      </c>
      <c r="G206" t="s">
        <v>22</v>
      </c>
      <c r="H206">
        <v>99</v>
      </c>
      <c r="I206">
        <v>99</v>
      </c>
      <c r="J206">
        <v>99</v>
      </c>
      <c r="K206">
        <v>-999</v>
      </c>
      <c r="L206">
        <v>99</v>
      </c>
      <c r="M206">
        <v>99</v>
      </c>
      <c r="N206">
        <v>9999</v>
      </c>
      <c r="O206">
        <v>99</v>
      </c>
      <c r="P206">
        <v>-999</v>
      </c>
      <c r="Q206" s="9" t="s">
        <v>90</v>
      </c>
      <c r="R206" s="8" t="s">
        <v>91</v>
      </c>
      <c r="S206" s="9">
        <v>1</v>
      </c>
      <c r="U206" s="7">
        <f t="shared" si="20"/>
        <v>6.25E-2</v>
      </c>
      <c r="V206" s="7">
        <f t="shared" si="18"/>
        <v>-7.52574989159953E-2</v>
      </c>
    </row>
    <row r="207" spans="1:24" x14ac:dyDescent="0.25">
      <c r="A207" s="5">
        <v>206</v>
      </c>
      <c r="B207" s="6">
        <v>40813</v>
      </c>
      <c r="C207" t="s">
        <v>19</v>
      </c>
      <c r="D207" t="s">
        <v>20</v>
      </c>
      <c r="E207" t="s">
        <v>21</v>
      </c>
      <c r="F207" t="s">
        <v>22</v>
      </c>
      <c r="G207" t="s">
        <v>22</v>
      </c>
      <c r="H207">
        <v>99</v>
      </c>
      <c r="I207">
        <v>99</v>
      </c>
      <c r="J207">
        <v>99</v>
      </c>
      <c r="K207">
        <v>-999</v>
      </c>
      <c r="L207">
        <v>99</v>
      </c>
      <c r="M207">
        <v>99</v>
      </c>
      <c r="N207">
        <v>9999</v>
      </c>
      <c r="O207">
        <v>99</v>
      </c>
      <c r="P207">
        <v>-999</v>
      </c>
      <c r="Q207" s="9" t="s">
        <v>90</v>
      </c>
      <c r="R207" s="8" t="s">
        <v>28</v>
      </c>
      <c r="S207" s="9">
        <v>5</v>
      </c>
      <c r="U207" s="7">
        <f t="shared" si="20"/>
        <v>0.3125</v>
      </c>
      <c r="V207" s="7">
        <f t="shared" si="18"/>
        <v>-0.1578593682249706</v>
      </c>
    </row>
    <row r="208" spans="1:24" x14ac:dyDescent="0.25">
      <c r="A208" s="5">
        <v>207</v>
      </c>
      <c r="B208" s="6">
        <v>40813</v>
      </c>
      <c r="C208" t="s">
        <v>19</v>
      </c>
      <c r="D208" t="s">
        <v>20</v>
      </c>
      <c r="E208" t="s">
        <v>21</v>
      </c>
      <c r="F208" t="s">
        <v>22</v>
      </c>
      <c r="G208" t="s">
        <v>22</v>
      </c>
      <c r="H208">
        <v>99</v>
      </c>
      <c r="I208">
        <v>99</v>
      </c>
      <c r="J208">
        <v>99</v>
      </c>
      <c r="K208">
        <v>-999</v>
      </c>
      <c r="L208">
        <v>99</v>
      </c>
      <c r="M208">
        <v>99</v>
      </c>
      <c r="N208">
        <v>9999</v>
      </c>
      <c r="O208">
        <v>99</v>
      </c>
      <c r="P208">
        <v>-999</v>
      </c>
      <c r="Q208" s="9" t="s">
        <v>90</v>
      </c>
      <c r="R208" s="8" t="s">
        <v>39</v>
      </c>
      <c r="S208" s="9">
        <v>0</v>
      </c>
    </row>
    <row r="209" spans="1:24" x14ac:dyDescent="0.25">
      <c r="A209" s="5">
        <v>208</v>
      </c>
      <c r="B209" s="6">
        <v>40813</v>
      </c>
      <c r="C209" t="s">
        <v>19</v>
      </c>
      <c r="D209" t="s">
        <v>20</v>
      </c>
      <c r="E209" t="s">
        <v>21</v>
      </c>
      <c r="F209" t="s">
        <v>22</v>
      </c>
      <c r="G209" t="s">
        <v>22</v>
      </c>
      <c r="H209">
        <v>99</v>
      </c>
      <c r="I209">
        <v>99</v>
      </c>
      <c r="J209">
        <v>99</v>
      </c>
      <c r="K209">
        <v>-999</v>
      </c>
      <c r="L209">
        <v>99</v>
      </c>
      <c r="M209">
        <v>99</v>
      </c>
      <c r="N209">
        <v>9999</v>
      </c>
      <c r="O209">
        <v>99</v>
      </c>
      <c r="P209">
        <v>-999</v>
      </c>
      <c r="Q209" s="9" t="s">
        <v>90</v>
      </c>
      <c r="R209" s="8" t="s">
        <v>32</v>
      </c>
      <c r="S209" s="9">
        <v>1</v>
      </c>
      <c r="U209" s="7">
        <f t="shared" si="20"/>
        <v>6.25E-2</v>
      </c>
      <c r="V209" s="7">
        <f t="shared" si="18"/>
        <v>-7.52574989159953E-2</v>
      </c>
    </row>
    <row r="210" spans="1:24" x14ac:dyDescent="0.25">
      <c r="A210" s="5">
        <v>209</v>
      </c>
      <c r="B210" s="6">
        <v>40813</v>
      </c>
      <c r="C210" t="s">
        <v>19</v>
      </c>
      <c r="D210" t="s">
        <v>20</v>
      </c>
      <c r="E210" t="s">
        <v>21</v>
      </c>
      <c r="F210" t="s">
        <v>22</v>
      </c>
      <c r="G210" t="s">
        <v>22</v>
      </c>
      <c r="H210">
        <v>99</v>
      </c>
      <c r="I210">
        <v>99</v>
      </c>
      <c r="J210">
        <v>99</v>
      </c>
      <c r="K210">
        <v>-999</v>
      </c>
      <c r="L210">
        <v>99</v>
      </c>
      <c r="M210">
        <v>99</v>
      </c>
      <c r="N210">
        <v>9999</v>
      </c>
      <c r="O210">
        <v>99</v>
      </c>
      <c r="P210">
        <v>-999</v>
      </c>
      <c r="Q210" s="9" t="s">
        <v>90</v>
      </c>
      <c r="R210" s="8" t="s">
        <v>49</v>
      </c>
      <c r="S210" s="9">
        <v>6</v>
      </c>
      <c r="U210" s="7">
        <f t="shared" si="20"/>
        <v>0.375</v>
      </c>
      <c r="V210" s="7">
        <f t="shared" si="18"/>
        <v>-0.15973827460210543</v>
      </c>
    </row>
    <row r="211" spans="1:24" x14ac:dyDescent="0.25">
      <c r="A211" s="5">
        <v>210</v>
      </c>
      <c r="B211" s="6">
        <v>40813</v>
      </c>
      <c r="C211" t="s">
        <v>19</v>
      </c>
      <c r="D211" t="s">
        <v>20</v>
      </c>
      <c r="E211" t="s">
        <v>21</v>
      </c>
      <c r="F211" t="s">
        <v>22</v>
      </c>
      <c r="G211" t="s">
        <v>22</v>
      </c>
      <c r="H211">
        <v>99</v>
      </c>
      <c r="I211">
        <v>99</v>
      </c>
      <c r="J211">
        <v>99</v>
      </c>
      <c r="K211">
        <v>-999</v>
      </c>
      <c r="L211">
        <v>99</v>
      </c>
      <c r="M211">
        <v>99</v>
      </c>
      <c r="N211">
        <v>9999</v>
      </c>
      <c r="O211">
        <v>99</v>
      </c>
      <c r="P211">
        <v>-999</v>
      </c>
      <c r="Q211" s="9" t="s">
        <v>90</v>
      </c>
      <c r="R211" s="8" t="s">
        <v>79</v>
      </c>
      <c r="S211" s="9">
        <v>0</v>
      </c>
    </row>
    <row r="212" spans="1:24" x14ac:dyDescent="0.25">
      <c r="A212" s="5">
        <v>211</v>
      </c>
      <c r="B212" s="6">
        <v>40813</v>
      </c>
      <c r="C212" t="s">
        <v>19</v>
      </c>
      <c r="D212" t="s">
        <v>20</v>
      </c>
      <c r="E212" t="s">
        <v>21</v>
      </c>
      <c r="F212" t="s">
        <v>22</v>
      </c>
      <c r="G212" t="s">
        <v>22</v>
      </c>
      <c r="H212">
        <v>99</v>
      </c>
      <c r="I212">
        <v>99</v>
      </c>
      <c r="J212">
        <v>99</v>
      </c>
      <c r="K212">
        <v>-999</v>
      </c>
      <c r="L212">
        <v>99</v>
      </c>
      <c r="M212">
        <v>99</v>
      </c>
      <c r="N212">
        <v>9999</v>
      </c>
      <c r="O212">
        <v>99</v>
      </c>
      <c r="P212">
        <v>-999</v>
      </c>
      <c r="Q212" s="9" t="s">
        <v>90</v>
      </c>
      <c r="R212" s="8" t="s">
        <v>92</v>
      </c>
      <c r="S212" s="9">
        <v>0</v>
      </c>
    </row>
    <row r="213" spans="1:24" x14ac:dyDescent="0.25">
      <c r="A213" s="5">
        <v>212</v>
      </c>
      <c r="B213" s="6">
        <v>40813</v>
      </c>
      <c r="C213" t="s">
        <v>19</v>
      </c>
      <c r="D213" t="s">
        <v>20</v>
      </c>
      <c r="E213" t="s">
        <v>21</v>
      </c>
      <c r="F213" t="s">
        <v>22</v>
      </c>
      <c r="G213" t="s">
        <v>22</v>
      </c>
      <c r="H213">
        <v>99</v>
      </c>
      <c r="I213">
        <v>99</v>
      </c>
      <c r="J213">
        <v>99</v>
      </c>
      <c r="K213">
        <v>-999</v>
      </c>
      <c r="L213">
        <v>99</v>
      </c>
      <c r="M213">
        <v>99</v>
      </c>
      <c r="N213">
        <v>9999</v>
      </c>
      <c r="O213">
        <v>99</v>
      </c>
      <c r="P213">
        <v>-999</v>
      </c>
      <c r="Q213" s="9" t="s">
        <v>90</v>
      </c>
      <c r="R213" s="8" t="s">
        <v>93</v>
      </c>
      <c r="S213" s="9">
        <v>1</v>
      </c>
      <c r="U213" s="7">
        <f t="shared" si="20"/>
        <v>6.25E-2</v>
      </c>
      <c r="V213" s="7">
        <f t="shared" si="18"/>
        <v>-7.52574989159953E-2</v>
      </c>
    </row>
    <row r="214" spans="1:24" x14ac:dyDescent="0.25">
      <c r="A214" s="5">
        <v>213</v>
      </c>
      <c r="B214" s="6">
        <v>41433</v>
      </c>
      <c r="C214" t="s">
        <v>19</v>
      </c>
      <c r="D214" t="s">
        <v>20</v>
      </c>
      <c r="E214" t="s">
        <v>21</v>
      </c>
      <c r="F214" t="s">
        <v>22</v>
      </c>
      <c r="G214" t="s">
        <v>22</v>
      </c>
      <c r="H214">
        <v>99</v>
      </c>
      <c r="I214">
        <v>99</v>
      </c>
      <c r="J214">
        <v>99</v>
      </c>
      <c r="K214">
        <v>-999</v>
      </c>
      <c r="L214">
        <v>99</v>
      </c>
      <c r="M214">
        <v>99</v>
      </c>
      <c r="N214">
        <v>9999</v>
      </c>
      <c r="O214">
        <v>99</v>
      </c>
      <c r="P214">
        <v>-999</v>
      </c>
      <c r="Q214" s="9" t="s">
        <v>90</v>
      </c>
      <c r="R214" s="17" t="s">
        <v>41</v>
      </c>
      <c r="S214" s="9">
        <v>0</v>
      </c>
      <c r="T214" s="9">
        <v>10</v>
      </c>
    </row>
    <row r="215" spans="1:24" x14ac:dyDescent="0.25">
      <c r="A215" s="5">
        <v>214</v>
      </c>
      <c r="B215" s="6">
        <v>41433</v>
      </c>
      <c r="C215" t="s">
        <v>19</v>
      </c>
      <c r="D215" t="s">
        <v>20</v>
      </c>
      <c r="E215" t="s">
        <v>21</v>
      </c>
      <c r="F215" t="s">
        <v>22</v>
      </c>
      <c r="G215" t="s">
        <v>22</v>
      </c>
      <c r="H215">
        <v>99</v>
      </c>
      <c r="I215">
        <v>99</v>
      </c>
      <c r="J215">
        <v>99</v>
      </c>
      <c r="K215">
        <v>-999</v>
      </c>
      <c r="L215">
        <v>99</v>
      </c>
      <c r="M215">
        <v>99</v>
      </c>
      <c r="N215">
        <v>9999</v>
      </c>
      <c r="O215">
        <v>99</v>
      </c>
      <c r="P215">
        <v>-999</v>
      </c>
      <c r="Q215" s="9" t="s">
        <v>90</v>
      </c>
      <c r="R215" s="17" t="s">
        <v>66</v>
      </c>
      <c r="S215" s="9">
        <v>1</v>
      </c>
      <c r="U215" s="7">
        <f t="shared" si="20"/>
        <v>6.25E-2</v>
      </c>
      <c r="V215" s="7">
        <f t="shared" si="18"/>
        <v>-7.52574989159953E-2</v>
      </c>
    </row>
    <row r="216" spans="1:24" x14ac:dyDescent="0.25">
      <c r="A216" s="5">
        <v>215</v>
      </c>
      <c r="B216" s="6">
        <v>41433</v>
      </c>
      <c r="C216" t="s">
        <v>19</v>
      </c>
      <c r="D216" t="s">
        <v>20</v>
      </c>
      <c r="E216" t="s">
        <v>21</v>
      </c>
      <c r="F216" t="s">
        <v>22</v>
      </c>
      <c r="G216" t="s">
        <v>22</v>
      </c>
      <c r="H216">
        <v>99</v>
      </c>
      <c r="I216">
        <v>99</v>
      </c>
      <c r="J216">
        <v>99</v>
      </c>
      <c r="K216">
        <v>-999</v>
      </c>
      <c r="L216">
        <v>99</v>
      </c>
      <c r="M216">
        <v>99</v>
      </c>
      <c r="N216">
        <v>9999</v>
      </c>
      <c r="O216">
        <v>99</v>
      </c>
      <c r="P216">
        <v>-999</v>
      </c>
      <c r="Q216" s="9" t="s">
        <v>90</v>
      </c>
      <c r="R216" s="17" t="s">
        <v>72</v>
      </c>
      <c r="S216" s="9">
        <v>2</v>
      </c>
      <c r="U216" s="7">
        <f t="shared" si="20"/>
        <v>0.125</v>
      </c>
      <c r="V216" s="7">
        <f t="shared" si="18"/>
        <v>-0.11288624837399294</v>
      </c>
    </row>
    <row r="217" spans="1:24" x14ac:dyDescent="0.25">
      <c r="A217" s="5">
        <v>216</v>
      </c>
      <c r="B217" s="6">
        <v>41433</v>
      </c>
      <c r="C217" t="s">
        <v>19</v>
      </c>
      <c r="D217" t="s">
        <v>20</v>
      </c>
      <c r="E217" t="s">
        <v>21</v>
      </c>
      <c r="F217" t="s">
        <v>22</v>
      </c>
      <c r="G217" t="s">
        <v>22</v>
      </c>
      <c r="H217">
        <v>99</v>
      </c>
      <c r="I217">
        <v>99</v>
      </c>
      <c r="J217">
        <v>99</v>
      </c>
      <c r="K217">
        <v>-999</v>
      </c>
      <c r="L217">
        <v>99</v>
      </c>
      <c r="M217">
        <v>99</v>
      </c>
      <c r="N217">
        <v>9999</v>
      </c>
      <c r="O217">
        <v>99</v>
      </c>
      <c r="P217">
        <v>-999</v>
      </c>
      <c r="Q217" s="9" t="s">
        <v>90</v>
      </c>
      <c r="R217" s="17" t="s">
        <v>102</v>
      </c>
      <c r="S217" s="9">
        <v>1</v>
      </c>
      <c r="U217" s="7">
        <f t="shared" si="20"/>
        <v>6.25E-2</v>
      </c>
      <c r="V217" s="7">
        <f t="shared" si="18"/>
        <v>-7.52574989159953E-2</v>
      </c>
    </row>
    <row r="218" spans="1:24" x14ac:dyDescent="0.25">
      <c r="A218" s="5">
        <v>217</v>
      </c>
      <c r="B218" s="6">
        <v>41433</v>
      </c>
      <c r="C218" t="s">
        <v>19</v>
      </c>
      <c r="D218" t="s">
        <v>20</v>
      </c>
      <c r="E218" t="s">
        <v>21</v>
      </c>
      <c r="F218" t="s">
        <v>22</v>
      </c>
      <c r="G218" t="s">
        <v>22</v>
      </c>
      <c r="H218">
        <v>99</v>
      </c>
      <c r="I218">
        <v>99</v>
      </c>
      <c r="J218">
        <v>99</v>
      </c>
      <c r="K218">
        <v>-999</v>
      </c>
      <c r="L218">
        <v>99</v>
      </c>
      <c r="M218">
        <v>99</v>
      </c>
      <c r="N218">
        <v>9999</v>
      </c>
      <c r="O218">
        <v>99</v>
      </c>
      <c r="P218">
        <v>-999</v>
      </c>
      <c r="Q218" s="9" t="s">
        <v>90</v>
      </c>
      <c r="R218" s="17" t="s">
        <v>33</v>
      </c>
      <c r="S218" s="9">
        <v>1</v>
      </c>
      <c r="U218" s="7">
        <f t="shared" si="20"/>
        <v>6.25E-2</v>
      </c>
      <c r="V218" s="7">
        <f t="shared" si="18"/>
        <v>-7.52574989159953E-2</v>
      </c>
    </row>
    <row r="219" spans="1:24" x14ac:dyDescent="0.25">
      <c r="A219" s="5">
        <v>218</v>
      </c>
      <c r="B219" s="6">
        <v>41433</v>
      </c>
      <c r="C219" t="s">
        <v>19</v>
      </c>
      <c r="D219" t="s">
        <v>20</v>
      </c>
      <c r="E219" t="s">
        <v>21</v>
      </c>
      <c r="F219" t="s">
        <v>22</v>
      </c>
      <c r="G219" t="s">
        <v>22</v>
      </c>
      <c r="H219">
        <v>99</v>
      </c>
      <c r="I219">
        <v>99</v>
      </c>
      <c r="J219">
        <v>99</v>
      </c>
      <c r="K219">
        <v>-999</v>
      </c>
      <c r="L219">
        <v>99</v>
      </c>
      <c r="M219">
        <v>99</v>
      </c>
      <c r="N219">
        <v>9999</v>
      </c>
      <c r="O219">
        <v>99</v>
      </c>
      <c r="P219">
        <v>-999</v>
      </c>
      <c r="Q219" s="9" t="s">
        <v>90</v>
      </c>
      <c r="R219" s="17" t="s">
        <v>36</v>
      </c>
      <c r="S219" s="9">
        <v>1</v>
      </c>
      <c r="U219" s="7">
        <f t="shared" si="20"/>
        <v>6.25E-2</v>
      </c>
      <c r="V219" s="7">
        <f t="shared" si="18"/>
        <v>-7.52574989159953E-2</v>
      </c>
    </row>
    <row r="220" spans="1:24" x14ac:dyDescent="0.25">
      <c r="A220" s="5">
        <v>219</v>
      </c>
      <c r="B220" s="6">
        <v>41433</v>
      </c>
      <c r="C220" t="s">
        <v>19</v>
      </c>
      <c r="D220" t="s">
        <v>20</v>
      </c>
      <c r="E220" t="s">
        <v>21</v>
      </c>
      <c r="F220" t="s">
        <v>22</v>
      </c>
      <c r="G220" t="s">
        <v>22</v>
      </c>
      <c r="H220">
        <v>99</v>
      </c>
      <c r="I220">
        <v>99</v>
      </c>
      <c r="J220">
        <v>99</v>
      </c>
      <c r="K220">
        <v>-999</v>
      </c>
      <c r="L220">
        <v>99</v>
      </c>
      <c r="M220">
        <v>99</v>
      </c>
      <c r="N220">
        <v>9999</v>
      </c>
      <c r="O220">
        <v>99</v>
      </c>
      <c r="P220">
        <v>-999</v>
      </c>
      <c r="Q220" s="9" t="s">
        <v>90</v>
      </c>
      <c r="R220" s="17" t="s">
        <v>26</v>
      </c>
      <c r="S220" s="9">
        <v>3</v>
      </c>
      <c r="U220" s="7">
        <f t="shared" si="20"/>
        <v>0.1875</v>
      </c>
      <c r="V220" s="7">
        <f t="shared" si="18"/>
        <v>-0.13631226148804917</v>
      </c>
    </row>
    <row r="221" spans="1:24" x14ac:dyDescent="0.25">
      <c r="A221" s="5">
        <v>220</v>
      </c>
      <c r="B221" s="6">
        <v>41433</v>
      </c>
      <c r="C221" t="s">
        <v>19</v>
      </c>
      <c r="D221" t="s">
        <v>20</v>
      </c>
      <c r="E221" t="s">
        <v>21</v>
      </c>
      <c r="F221" t="s">
        <v>22</v>
      </c>
      <c r="G221" t="s">
        <v>22</v>
      </c>
      <c r="H221">
        <v>99</v>
      </c>
      <c r="I221">
        <v>99</v>
      </c>
      <c r="J221">
        <v>99</v>
      </c>
      <c r="K221">
        <v>-999</v>
      </c>
      <c r="L221">
        <v>99</v>
      </c>
      <c r="M221">
        <v>99</v>
      </c>
      <c r="N221">
        <v>9999</v>
      </c>
      <c r="O221">
        <v>99</v>
      </c>
      <c r="P221">
        <v>-999</v>
      </c>
      <c r="Q221" s="9" t="s">
        <v>90</v>
      </c>
      <c r="R221" s="17" t="s">
        <v>64</v>
      </c>
      <c r="S221" s="9">
        <v>1</v>
      </c>
      <c r="U221" s="7">
        <f t="shared" si="20"/>
        <v>6.25E-2</v>
      </c>
      <c r="V221" s="7">
        <f t="shared" si="18"/>
        <v>-7.52574989159953E-2</v>
      </c>
    </row>
    <row r="222" spans="1:24" x14ac:dyDescent="0.25">
      <c r="A222" s="5">
        <v>221</v>
      </c>
      <c r="B222" s="6">
        <v>40813</v>
      </c>
      <c r="C222" t="s">
        <v>19</v>
      </c>
      <c r="D222" t="s">
        <v>20</v>
      </c>
      <c r="E222" t="s">
        <v>21</v>
      </c>
      <c r="F222" t="s">
        <v>22</v>
      </c>
      <c r="G222" t="s">
        <v>22</v>
      </c>
      <c r="H222">
        <v>99</v>
      </c>
      <c r="I222">
        <v>99</v>
      </c>
      <c r="J222">
        <v>99</v>
      </c>
      <c r="K222">
        <v>-999</v>
      </c>
      <c r="L222">
        <v>99</v>
      </c>
      <c r="M222">
        <v>99</v>
      </c>
      <c r="N222">
        <v>9999</v>
      </c>
      <c r="O222">
        <v>99</v>
      </c>
      <c r="P222">
        <v>-999</v>
      </c>
      <c r="Q222" s="9" t="s">
        <v>94</v>
      </c>
      <c r="R222" s="8" t="s">
        <v>28</v>
      </c>
      <c r="S222" s="7">
        <v>1</v>
      </c>
      <c r="U222" s="7">
        <f>S222/8</f>
        <v>0.125</v>
      </c>
      <c r="V222" s="7">
        <f t="shared" si="18"/>
        <v>-0.11288624837399294</v>
      </c>
      <c r="W222" s="9">
        <f>-(SUM(V222:V231))</f>
        <v>1.0159762353659365</v>
      </c>
      <c r="X222" s="5" t="s">
        <v>94</v>
      </c>
    </row>
    <row r="223" spans="1:24" x14ac:dyDescent="0.25">
      <c r="A223" s="5">
        <v>222</v>
      </c>
      <c r="B223" s="6">
        <v>40813</v>
      </c>
      <c r="C223" t="s">
        <v>19</v>
      </c>
      <c r="D223" t="s">
        <v>20</v>
      </c>
      <c r="E223" t="s">
        <v>21</v>
      </c>
      <c r="F223" t="s">
        <v>22</v>
      </c>
      <c r="G223" t="s">
        <v>22</v>
      </c>
      <c r="H223">
        <v>99</v>
      </c>
      <c r="I223">
        <v>99</v>
      </c>
      <c r="J223">
        <v>99</v>
      </c>
      <c r="K223">
        <v>-999</v>
      </c>
      <c r="L223">
        <v>99</v>
      </c>
      <c r="M223">
        <v>99</v>
      </c>
      <c r="N223">
        <v>9999</v>
      </c>
      <c r="O223">
        <v>99</v>
      </c>
      <c r="P223">
        <v>-999</v>
      </c>
      <c r="Q223" s="9" t="s">
        <v>94</v>
      </c>
      <c r="R223" s="8" t="s">
        <v>33</v>
      </c>
      <c r="S223" s="7">
        <v>0</v>
      </c>
    </row>
    <row r="224" spans="1:24" x14ac:dyDescent="0.25">
      <c r="A224" s="5">
        <v>223</v>
      </c>
      <c r="B224" s="6">
        <v>40813</v>
      </c>
      <c r="C224" t="s">
        <v>19</v>
      </c>
      <c r="D224" t="s">
        <v>20</v>
      </c>
      <c r="E224" t="s">
        <v>21</v>
      </c>
      <c r="F224" t="s">
        <v>22</v>
      </c>
      <c r="G224" t="s">
        <v>22</v>
      </c>
      <c r="H224">
        <v>99</v>
      </c>
      <c r="I224">
        <v>99</v>
      </c>
      <c r="J224">
        <v>99</v>
      </c>
      <c r="K224">
        <v>-999</v>
      </c>
      <c r="L224">
        <v>99</v>
      </c>
      <c r="M224">
        <v>99</v>
      </c>
      <c r="N224">
        <v>9999</v>
      </c>
      <c r="O224">
        <v>99</v>
      </c>
      <c r="P224">
        <v>-999</v>
      </c>
      <c r="Q224" s="9" t="s">
        <v>94</v>
      </c>
      <c r="R224" s="8" t="s">
        <v>167</v>
      </c>
      <c r="S224" s="7">
        <v>1</v>
      </c>
      <c r="U224" s="7">
        <f t="shared" ref="U224:U231" si="21">S224/8</f>
        <v>0.125</v>
      </c>
      <c r="V224" s="7">
        <f t="shared" si="18"/>
        <v>-0.11288624837399294</v>
      </c>
    </row>
    <row r="225" spans="1:24" x14ac:dyDescent="0.25">
      <c r="A225" s="5">
        <v>224</v>
      </c>
      <c r="B225" s="6">
        <v>40813</v>
      </c>
      <c r="C225" t="s">
        <v>19</v>
      </c>
      <c r="D225" t="s">
        <v>20</v>
      </c>
      <c r="E225" t="s">
        <v>21</v>
      </c>
      <c r="F225" t="s">
        <v>22</v>
      </c>
      <c r="G225" t="s">
        <v>22</v>
      </c>
      <c r="H225">
        <v>99</v>
      </c>
      <c r="I225">
        <v>99</v>
      </c>
      <c r="J225">
        <v>99</v>
      </c>
      <c r="K225">
        <v>-999</v>
      </c>
      <c r="L225">
        <v>99</v>
      </c>
      <c r="M225">
        <v>99</v>
      </c>
      <c r="N225">
        <v>9999</v>
      </c>
      <c r="O225">
        <v>99</v>
      </c>
      <c r="P225">
        <v>-999</v>
      </c>
      <c r="Q225" s="9" t="s">
        <v>94</v>
      </c>
      <c r="R225" s="8" t="s">
        <v>30</v>
      </c>
      <c r="S225" s="7">
        <v>1</v>
      </c>
      <c r="U225" s="7">
        <f t="shared" si="21"/>
        <v>0.125</v>
      </c>
      <c r="V225" s="7">
        <f t="shared" si="18"/>
        <v>-0.11288624837399294</v>
      </c>
    </row>
    <row r="226" spans="1:24" x14ac:dyDescent="0.25">
      <c r="A226" s="5">
        <v>225</v>
      </c>
      <c r="B226" s="6">
        <v>40813</v>
      </c>
      <c r="C226" t="s">
        <v>19</v>
      </c>
      <c r="D226" t="s">
        <v>20</v>
      </c>
      <c r="E226" t="s">
        <v>21</v>
      </c>
      <c r="F226" t="s">
        <v>22</v>
      </c>
      <c r="G226" t="s">
        <v>22</v>
      </c>
      <c r="H226">
        <v>99</v>
      </c>
      <c r="I226">
        <v>99</v>
      </c>
      <c r="J226">
        <v>99</v>
      </c>
      <c r="K226">
        <v>-999</v>
      </c>
      <c r="L226">
        <v>99</v>
      </c>
      <c r="M226">
        <v>99</v>
      </c>
      <c r="N226">
        <v>9999</v>
      </c>
      <c r="O226">
        <v>99</v>
      </c>
      <c r="P226">
        <v>-999</v>
      </c>
      <c r="Q226" s="9" t="s">
        <v>94</v>
      </c>
      <c r="R226" s="8" t="s">
        <v>55</v>
      </c>
      <c r="S226" s="7">
        <v>2</v>
      </c>
      <c r="U226" s="7">
        <f t="shared" si="21"/>
        <v>0.25</v>
      </c>
      <c r="V226" s="7">
        <f t="shared" si="18"/>
        <v>-0.1505149978319906</v>
      </c>
    </row>
    <row r="227" spans="1:24" x14ac:dyDescent="0.25">
      <c r="A227" s="5">
        <v>226</v>
      </c>
      <c r="B227" s="6">
        <v>40813</v>
      </c>
      <c r="C227" t="s">
        <v>19</v>
      </c>
      <c r="D227" t="s">
        <v>20</v>
      </c>
      <c r="E227" t="s">
        <v>21</v>
      </c>
      <c r="F227" t="s">
        <v>22</v>
      </c>
      <c r="G227" t="s">
        <v>22</v>
      </c>
      <c r="H227">
        <v>99</v>
      </c>
      <c r="I227">
        <v>99</v>
      </c>
      <c r="J227">
        <v>99</v>
      </c>
      <c r="K227">
        <v>-999</v>
      </c>
      <c r="L227">
        <v>99</v>
      </c>
      <c r="M227">
        <v>99</v>
      </c>
      <c r="N227">
        <v>9999</v>
      </c>
      <c r="O227">
        <v>99</v>
      </c>
      <c r="P227">
        <v>-999</v>
      </c>
      <c r="Q227" s="9" t="s">
        <v>94</v>
      </c>
      <c r="R227" s="8" t="s">
        <v>49</v>
      </c>
      <c r="S227" s="7">
        <v>2</v>
      </c>
      <c r="U227" s="7">
        <f t="shared" si="21"/>
        <v>0.25</v>
      </c>
      <c r="V227" s="7">
        <f t="shared" si="18"/>
        <v>-0.1505149978319906</v>
      </c>
    </row>
    <row r="228" spans="1:24" x14ac:dyDescent="0.25">
      <c r="A228" s="5">
        <v>227</v>
      </c>
      <c r="B228" s="6">
        <v>40813</v>
      </c>
      <c r="C228" t="s">
        <v>19</v>
      </c>
      <c r="D228" t="s">
        <v>20</v>
      </c>
      <c r="E228" t="s">
        <v>21</v>
      </c>
      <c r="F228" t="s">
        <v>22</v>
      </c>
      <c r="G228" t="s">
        <v>22</v>
      </c>
      <c r="H228">
        <v>99</v>
      </c>
      <c r="I228">
        <v>99</v>
      </c>
      <c r="J228">
        <v>99</v>
      </c>
      <c r="K228">
        <v>-999</v>
      </c>
      <c r="L228">
        <v>99</v>
      </c>
      <c r="M228">
        <v>99</v>
      </c>
      <c r="N228">
        <v>9999</v>
      </c>
      <c r="O228">
        <v>99</v>
      </c>
      <c r="P228">
        <v>-999</v>
      </c>
      <c r="Q228" s="9" t="s">
        <v>94</v>
      </c>
      <c r="R228" s="8" t="s">
        <v>88</v>
      </c>
      <c r="S228" s="7">
        <v>1</v>
      </c>
      <c r="U228" s="7">
        <f t="shared" si="21"/>
        <v>0.125</v>
      </c>
      <c r="V228" s="7">
        <f t="shared" si="18"/>
        <v>-0.11288624837399294</v>
      </c>
    </row>
    <row r="229" spans="1:24" x14ac:dyDescent="0.25">
      <c r="A229" s="5">
        <v>228</v>
      </c>
      <c r="B229" s="6">
        <v>40813</v>
      </c>
      <c r="C229" t="s">
        <v>19</v>
      </c>
      <c r="D229" t="s">
        <v>20</v>
      </c>
      <c r="E229" t="s">
        <v>21</v>
      </c>
      <c r="F229" t="s">
        <v>22</v>
      </c>
      <c r="G229" t="s">
        <v>22</v>
      </c>
      <c r="H229">
        <v>99</v>
      </c>
      <c r="I229">
        <v>99</v>
      </c>
      <c r="J229">
        <v>99</v>
      </c>
      <c r="K229">
        <v>-999</v>
      </c>
      <c r="L229">
        <v>99</v>
      </c>
      <c r="M229">
        <v>99</v>
      </c>
      <c r="N229">
        <v>9999</v>
      </c>
      <c r="O229">
        <v>99</v>
      </c>
      <c r="P229">
        <v>-999</v>
      </c>
      <c r="Q229" s="9" t="s">
        <v>94</v>
      </c>
      <c r="R229" s="8" t="s">
        <v>31</v>
      </c>
      <c r="S229" s="7">
        <v>0</v>
      </c>
    </row>
    <row r="230" spans="1:24" x14ac:dyDescent="0.25">
      <c r="A230" s="5">
        <v>229</v>
      </c>
      <c r="B230" s="6">
        <v>40813</v>
      </c>
      <c r="C230" t="s">
        <v>19</v>
      </c>
      <c r="D230" t="s">
        <v>20</v>
      </c>
      <c r="E230" t="s">
        <v>21</v>
      </c>
      <c r="F230" t="s">
        <v>22</v>
      </c>
      <c r="G230" t="s">
        <v>22</v>
      </c>
      <c r="H230">
        <v>99</v>
      </c>
      <c r="I230">
        <v>99</v>
      </c>
      <c r="J230">
        <v>99</v>
      </c>
      <c r="K230">
        <v>-999</v>
      </c>
      <c r="L230">
        <v>99</v>
      </c>
      <c r="M230">
        <v>99</v>
      </c>
      <c r="N230">
        <v>9999</v>
      </c>
      <c r="O230">
        <v>99</v>
      </c>
      <c r="P230">
        <v>-999</v>
      </c>
      <c r="Q230" s="9" t="s">
        <v>94</v>
      </c>
      <c r="R230" s="8" t="s">
        <v>47</v>
      </c>
      <c r="S230" s="7">
        <v>1</v>
      </c>
      <c r="U230" s="7">
        <f t="shared" si="21"/>
        <v>0.125</v>
      </c>
      <c r="V230" s="7">
        <f t="shared" si="18"/>
        <v>-0.11288624837399294</v>
      </c>
    </row>
    <row r="231" spans="1:24" x14ac:dyDescent="0.25">
      <c r="A231" s="5">
        <v>230</v>
      </c>
      <c r="B231" s="6">
        <v>41433</v>
      </c>
      <c r="C231" t="s">
        <v>19</v>
      </c>
      <c r="D231" t="s">
        <v>20</v>
      </c>
      <c r="E231" t="s">
        <v>21</v>
      </c>
      <c r="F231" t="s">
        <v>22</v>
      </c>
      <c r="G231" t="s">
        <v>22</v>
      </c>
      <c r="H231">
        <v>99</v>
      </c>
      <c r="I231">
        <v>99</v>
      </c>
      <c r="J231">
        <v>99</v>
      </c>
      <c r="K231">
        <v>-999</v>
      </c>
      <c r="L231">
        <v>99</v>
      </c>
      <c r="M231">
        <v>99</v>
      </c>
      <c r="N231">
        <v>9999</v>
      </c>
      <c r="O231">
        <v>99</v>
      </c>
      <c r="P231">
        <v>-999</v>
      </c>
      <c r="Q231" s="9" t="s">
        <v>94</v>
      </c>
      <c r="R231" s="17" t="s">
        <v>170</v>
      </c>
      <c r="S231" s="7">
        <v>2</v>
      </c>
      <c r="U231" s="7">
        <f t="shared" si="21"/>
        <v>0.25</v>
      </c>
      <c r="V231" s="7">
        <f t="shared" si="18"/>
        <v>-0.1505149978319906</v>
      </c>
    </row>
    <row r="232" spans="1:24" x14ac:dyDescent="0.25">
      <c r="A232" s="5">
        <v>231</v>
      </c>
      <c r="B232" s="6">
        <v>40813</v>
      </c>
      <c r="C232" t="s">
        <v>19</v>
      </c>
      <c r="D232" t="s">
        <v>20</v>
      </c>
      <c r="E232" t="s">
        <v>21</v>
      </c>
      <c r="F232" t="s">
        <v>22</v>
      </c>
      <c r="G232" t="s">
        <v>22</v>
      </c>
      <c r="H232">
        <v>99</v>
      </c>
      <c r="I232">
        <v>99</v>
      </c>
      <c r="J232">
        <v>99</v>
      </c>
      <c r="K232">
        <v>-999</v>
      </c>
      <c r="L232">
        <v>99</v>
      </c>
      <c r="M232">
        <v>99</v>
      </c>
      <c r="N232">
        <v>9999</v>
      </c>
      <c r="O232">
        <v>99</v>
      </c>
      <c r="P232">
        <v>-999</v>
      </c>
      <c r="Q232" s="9" t="s">
        <v>95</v>
      </c>
      <c r="R232" s="8" t="s">
        <v>29</v>
      </c>
      <c r="S232" s="9">
        <v>5</v>
      </c>
      <c r="U232" s="7">
        <f>S232/7</f>
        <v>0.7142857142857143</v>
      </c>
      <c r="V232" s="7">
        <f t="shared" si="18"/>
        <v>-0.10437716834159858</v>
      </c>
      <c r="W232" s="9">
        <f>-(SUM(V232:V242))</f>
        <v>0.84689751045823602</v>
      </c>
      <c r="X232" s="5" t="s">
        <v>95</v>
      </c>
    </row>
    <row r="233" spans="1:24" x14ac:dyDescent="0.25">
      <c r="A233" s="5">
        <v>232</v>
      </c>
      <c r="B233" s="6">
        <v>40813</v>
      </c>
      <c r="C233" t="s">
        <v>19</v>
      </c>
      <c r="D233" t="s">
        <v>20</v>
      </c>
      <c r="E233" t="s">
        <v>21</v>
      </c>
      <c r="F233" t="s">
        <v>22</v>
      </c>
      <c r="G233" t="s">
        <v>22</v>
      </c>
      <c r="H233">
        <v>99</v>
      </c>
      <c r="I233">
        <v>99</v>
      </c>
      <c r="J233">
        <v>99</v>
      </c>
      <c r="K233">
        <v>-999</v>
      </c>
      <c r="L233">
        <v>99</v>
      </c>
      <c r="M233">
        <v>99</v>
      </c>
      <c r="N233">
        <v>9999</v>
      </c>
      <c r="O233">
        <v>99</v>
      </c>
      <c r="P233">
        <v>-999</v>
      </c>
      <c r="Q233" s="9" t="s">
        <v>95</v>
      </c>
      <c r="R233" s="8" t="s">
        <v>88</v>
      </c>
      <c r="S233" s="9">
        <v>4</v>
      </c>
      <c r="U233" s="7">
        <f t="shared" ref="U233:U242" si="22">S233/7</f>
        <v>0.5714285714285714</v>
      </c>
      <c r="V233" s="7">
        <f t="shared" si="18"/>
        <v>-0.13887888496359682</v>
      </c>
    </row>
    <row r="234" spans="1:24" x14ac:dyDescent="0.25">
      <c r="A234" s="5">
        <v>233</v>
      </c>
      <c r="B234" s="6">
        <v>40813</v>
      </c>
      <c r="C234" t="s">
        <v>19</v>
      </c>
      <c r="D234" t="s">
        <v>20</v>
      </c>
      <c r="E234" t="s">
        <v>21</v>
      </c>
      <c r="F234" t="s">
        <v>22</v>
      </c>
      <c r="G234" t="s">
        <v>22</v>
      </c>
      <c r="H234">
        <v>99</v>
      </c>
      <c r="I234">
        <v>99</v>
      </c>
      <c r="J234">
        <v>99</v>
      </c>
      <c r="K234">
        <v>-999</v>
      </c>
      <c r="L234">
        <v>99</v>
      </c>
      <c r="M234">
        <v>99</v>
      </c>
      <c r="N234">
        <v>9999</v>
      </c>
      <c r="O234">
        <v>99</v>
      </c>
      <c r="P234">
        <v>-999</v>
      </c>
      <c r="Q234" s="9" t="s">
        <v>95</v>
      </c>
      <c r="R234" s="8" t="s">
        <v>31</v>
      </c>
      <c r="S234" s="9">
        <v>1</v>
      </c>
      <c r="U234" s="7">
        <f t="shared" si="22"/>
        <v>0.14285714285714285</v>
      </c>
      <c r="V234" s="7">
        <f t="shared" si="18"/>
        <v>-0.12072829143060811</v>
      </c>
    </row>
    <row r="235" spans="1:24" x14ac:dyDescent="0.25">
      <c r="A235" s="5">
        <v>234</v>
      </c>
      <c r="B235" s="6">
        <v>40813</v>
      </c>
      <c r="C235" t="s">
        <v>19</v>
      </c>
      <c r="D235" t="s">
        <v>20</v>
      </c>
      <c r="E235" t="s">
        <v>21</v>
      </c>
      <c r="F235" t="s">
        <v>22</v>
      </c>
      <c r="G235" t="s">
        <v>22</v>
      </c>
      <c r="H235">
        <v>99</v>
      </c>
      <c r="I235">
        <v>99</v>
      </c>
      <c r="J235">
        <v>99</v>
      </c>
      <c r="K235">
        <v>-999</v>
      </c>
      <c r="L235">
        <v>99</v>
      </c>
      <c r="M235">
        <v>99</v>
      </c>
      <c r="N235">
        <v>9999</v>
      </c>
      <c r="O235">
        <v>99</v>
      </c>
      <c r="P235">
        <v>-999</v>
      </c>
      <c r="Q235" s="9" t="s">
        <v>95</v>
      </c>
      <c r="R235" s="8" t="s">
        <v>96</v>
      </c>
      <c r="S235" s="9">
        <v>0</v>
      </c>
    </row>
    <row r="236" spans="1:24" x14ac:dyDescent="0.25">
      <c r="A236" s="5">
        <v>235</v>
      </c>
      <c r="B236" s="6">
        <v>40813</v>
      </c>
      <c r="C236" t="s">
        <v>19</v>
      </c>
      <c r="D236" t="s">
        <v>20</v>
      </c>
      <c r="E236" t="s">
        <v>21</v>
      </c>
      <c r="F236" t="s">
        <v>22</v>
      </c>
      <c r="G236" t="s">
        <v>22</v>
      </c>
      <c r="H236">
        <v>99</v>
      </c>
      <c r="I236">
        <v>99</v>
      </c>
      <c r="J236">
        <v>99</v>
      </c>
      <c r="K236">
        <v>-999</v>
      </c>
      <c r="L236">
        <v>99</v>
      </c>
      <c r="M236">
        <v>99</v>
      </c>
      <c r="N236">
        <v>9999</v>
      </c>
      <c r="O236">
        <v>99</v>
      </c>
      <c r="P236">
        <v>-999</v>
      </c>
      <c r="Q236" s="9" t="s">
        <v>95</v>
      </c>
      <c r="R236" s="8" t="s">
        <v>78</v>
      </c>
      <c r="S236" s="9">
        <v>0</v>
      </c>
    </row>
    <row r="237" spans="1:24" x14ac:dyDescent="0.25">
      <c r="A237" s="5">
        <v>236</v>
      </c>
      <c r="B237" s="6">
        <v>40813</v>
      </c>
      <c r="C237" t="s">
        <v>19</v>
      </c>
      <c r="D237" t="s">
        <v>20</v>
      </c>
      <c r="E237" t="s">
        <v>21</v>
      </c>
      <c r="F237" t="s">
        <v>22</v>
      </c>
      <c r="G237" t="s">
        <v>22</v>
      </c>
      <c r="H237">
        <v>99</v>
      </c>
      <c r="I237">
        <v>99</v>
      </c>
      <c r="J237">
        <v>99</v>
      </c>
      <c r="K237">
        <v>-999</v>
      </c>
      <c r="L237">
        <v>99</v>
      </c>
      <c r="M237">
        <v>99</v>
      </c>
      <c r="N237">
        <v>9999</v>
      </c>
      <c r="O237">
        <v>99</v>
      </c>
      <c r="P237">
        <v>-999</v>
      </c>
      <c r="Q237" s="9" t="s">
        <v>95</v>
      </c>
      <c r="R237" s="8" t="s">
        <v>27</v>
      </c>
      <c r="S237" s="9">
        <v>0</v>
      </c>
    </row>
    <row r="238" spans="1:24" x14ac:dyDescent="0.25">
      <c r="A238" s="5">
        <v>237</v>
      </c>
      <c r="B238" s="6">
        <v>40813</v>
      </c>
      <c r="C238" t="s">
        <v>19</v>
      </c>
      <c r="D238" t="s">
        <v>20</v>
      </c>
      <c r="E238" t="s">
        <v>21</v>
      </c>
      <c r="F238" t="s">
        <v>22</v>
      </c>
      <c r="G238" t="s">
        <v>22</v>
      </c>
      <c r="H238">
        <v>99</v>
      </c>
      <c r="I238">
        <v>99</v>
      </c>
      <c r="J238">
        <v>99</v>
      </c>
      <c r="K238">
        <v>-999</v>
      </c>
      <c r="L238">
        <v>99</v>
      </c>
      <c r="M238">
        <v>99</v>
      </c>
      <c r="N238">
        <v>9999</v>
      </c>
      <c r="O238">
        <v>99</v>
      </c>
      <c r="P238">
        <v>-999</v>
      </c>
      <c r="Q238" s="9" t="s">
        <v>95</v>
      </c>
      <c r="R238" s="8" t="s">
        <v>26</v>
      </c>
      <c r="S238" s="9">
        <v>1</v>
      </c>
      <c r="U238" s="7">
        <f t="shared" si="22"/>
        <v>0.14285714285714285</v>
      </c>
      <c r="V238" s="7">
        <f t="shared" si="18"/>
        <v>-0.12072829143060811</v>
      </c>
    </row>
    <row r="239" spans="1:24" x14ac:dyDescent="0.25">
      <c r="A239" s="5">
        <v>238</v>
      </c>
      <c r="B239" s="6">
        <v>41433</v>
      </c>
      <c r="C239" t="s">
        <v>19</v>
      </c>
      <c r="D239" t="s">
        <v>20</v>
      </c>
      <c r="E239" t="s">
        <v>21</v>
      </c>
      <c r="F239" t="s">
        <v>22</v>
      </c>
      <c r="G239" t="s">
        <v>22</v>
      </c>
      <c r="H239">
        <v>99</v>
      </c>
      <c r="I239">
        <v>99</v>
      </c>
      <c r="J239">
        <v>99</v>
      </c>
      <c r="K239">
        <v>-999</v>
      </c>
      <c r="L239">
        <v>99</v>
      </c>
      <c r="M239">
        <v>99</v>
      </c>
      <c r="N239">
        <v>9999</v>
      </c>
      <c r="O239">
        <v>99</v>
      </c>
      <c r="P239">
        <v>-999</v>
      </c>
      <c r="Q239" s="9" t="s">
        <v>95</v>
      </c>
      <c r="R239" s="17" t="s">
        <v>41</v>
      </c>
      <c r="S239" s="9">
        <v>0</v>
      </c>
      <c r="T239" s="9">
        <v>7</v>
      </c>
    </row>
    <row r="240" spans="1:24" x14ac:dyDescent="0.25">
      <c r="A240" s="5">
        <v>239</v>
      </c>
      <c r="B240" s="6">
        <v>41433</v>
      </c>
      <c r="C240" t="s">
        <v>19</v>
      </c>
      <c r="D240" t="s">
        <v>20</v>
      </c>
      <c r="E240" t="s">
        <v>21</v>
      </c>
      <c r="F240" t="s">
        <v>22</v>
      </c>
      <c r="G240" t="s">
        <v>22</v>
      </c>
      <c r="H240">
        <v>99</v>
      </c>
      <c r="I240">
        <v>99</v>
      </c>
      <c r="J240">
        <v>99</v>
      </c>
      <c r="K240">
        <v>-999</v>
      </c>
      <c r="L240">
        <v>99</v>
      </c>
      <c r="M240">
        <v>99</v>
      </c>
      <c r="N240">
        <v>9999</v>
      </c>
      <c r="O240">
        <v>99</v>
      </c>
      <c r="P240">
        <v>-999</v>
      </c>
      <c r="Q240" s="9" t="s">
        <v>95</v>
      </c>
      <c r="R240" s="17" t="s">
        <v>78</v>
      </c>
      <c r="S240" s="9">
        <v>1</v>
      </c>
      <c r="U240" s="7">
        <f t="shared" si="22"/>
        <v>0.14285714285714285</v>
      </c>
      <c r="V240" s="7">
        <f t="shared" si="18"/>
        <v>-0.12072829143060811</v>
      </c>
    </row>
    <row r="241" spans="1:24" x14ac:dyDescent="0.25">
      <c r="A241" s="5">
        <v>240</v>
      </c>
      <c r="B241" s="6">
        <v>41433</v>
      </c>
      <c r="C241" t="s">
        <v>19</v>
      </c>
      <c r="D241" t="s">
        <v>20</v>
      </c>
      <c r="E241" t="s">
        <v>21</v>
      </c>
      <c r="F241" t="s">
        <v>22</v>
      </c>
      <c r="G241" t="s">
        <v>22</v>
      </c>
      <c r="H241">
        <v>99</v>
      </c>
      <c r="I241">
        <v>99</v>
      </c>
      <c r="J241">
        <v>99</v>
      </c>
      <c r="K241">
        <v>-999</v>
      </c>
      <c r="L241">
        <v>99</v>
      </c>
      <c r="M241">
        <v>99</v>
      </c>
      <c r="N241">
        <v>9999</v>
      </c>
      <c r="O241">
        <v>99</v>
      </c>
      <c r="P241">
        <v>-999</v>
      </c>
      <c r="Q241" s="9" t="s">
        <v>95</v>
      </c>
      <c r="R241" s="17" t="s">
        <v>93</v>
      </c>
      <c r="S241" s="9">
        <v>1</v>
      </c>
      <c r="U241" s="7">
        <f t="shared" si="22"/>
        <v>0.14285714285714285</v>
      </c>
      <c r="V241" s="7">
        <f t="shared" si="18"/>
        <v>-0.12072829143060811</v>
      </c>
    </row>
    <row r="242" spans="1:24" x14ac:dyDescent="0.25">
      <c r="A242" s="5">
        <v>241</v>
      </c>
      <c r="B242" s="6">
        <v>41433</v>
      </c>
      <c r="C242" t="s">
        <v>19</v>
      </c>
      <c r="D242" t="s">
        <v>20</v>
      </c>
      <c r="E242" t="s">
        <v>21</v>
      </c>
      <c r="F242" t="s">
        <v>22</v>
      </c>
      <c r="G242" t="s">
        <v>22</v>
      </c>
      <c r="H242">
        <v>99</v>
      </c>
      <c r="I242">
        <v>99</v>
      </c>
      <c r="J242">
        <v>99</v>
      </c>
      <c r="K242">
        <v>-999</v>
      </c>
      <c r="L242">
        <v>99</v>
      </c>
      <c r="M242">
        <v>99</v>
      </c>
      <c r="N242">
        <v>9999</v>
      </c>
      <c r="O242">
        <v>99</v>
      </c>
      <c r="P242">
        <v>-999</v>
      </c>
      <c r="Q242" s="9" t="s">
        <v>95</v>
      </c>
      <c r="R242" s="17" t="s">
        <v>25</v>
      </c>
      <c r="S242" s="9">
        <v>1</v>
      </c>
      <c r="U242" s="7">
        <f t="shared" si="22"/>
        <v>0.14285714285714285</v>
      </c>
      <c r="V242" s="7">
        <f t="shared" si="18"/>
        <v>-0.12072829143060811</v>
      </c>
    </row>
    <row r="243" spans="1:24" x14ac:dyDescent="0.25">
      <c r="A243" s="5">
        <v>242</v>
      </c>
      <c r="B243" s="6">
        <v>40813</v>
      </c>
      <c r="C243" t="s">
        <v>19</v>
      </c>
      <c r="D243" t="s">
        <v>20</v>
      </c>
      <c r="E243" t="s">
        <v>21</v>
      </c>
      <c r="F243" t="s">
        <v>22</v>
      </c>
      <c r="G243" t="s">
        <v>22</v>
      </c>
      <c r="H243">
        <v>99</v>
      </c>
      <c r="I243">
        <v>99</v>
      </c>
      <c r="J243">
        <v>99</v>
      </c>
      <c r="K243">
        <v>-999</v>
      </c>
      <c r="L243">
        <v>99</v>
      </c>
      <c r="M243">
        <v>99</v>
      </c>
      <c r="N243">
        <v>9999</v>
      </c>
      <c r="O243">
        <v>99</v>
      </c>
      <c r="P243">
        <v>-999</v>
      </c>
      <c r="Q243" s="9" t="s">
        <v>97</v>
      </c>
      <c r="R243" s="8" t="s">
        <v>29</v>
      </c>
      <c r="S243" s="7">
        <v>4</v>
      </c>
      <c r="U243" s="7">
        <f>S243/9</f>
        <v>0.44444444444444442</v>
      </c>
      <c r="V243" s="7">
        <f t="shared" si="18"/>
        <v>-0.15652556360505002</v>
      </c>
      <c r="W243" s="9">
        <f>-(SUM(V243:V251))</f>
        <v>1.0585268287427518</v>
      </c>
      <c r="X243" s="5" t="s">
        <v>97</v>
      </c>
    </row>
    <row r="244" spans="1:24" x14ac:dyDescent="0.25">
      <c r="A244" s="5">
        <v>243</v>
      </c>
      <c r="B244" s="6">
        <v>40813</v>
      </c>
      <c r="C244" t="s">
        <v>19</v>
      </c>
      <c r="D244" t="s">
        <v>20</v>
      </c>
      <c r="E244" t="s">
        <v>21</v>
      </c>
      <c r="F244" t="s">
        <v>22</v>
      </c>
      <c r="G244" t="s">
        <v>22</v>
      </c>
      <c r="H244">
        <v>99</v>
      </c>
      <c r="I244">
        <v>99</v>
      </c>
      <c r="J244">
        <v>99</v>
      </c>
      <c r="K244">
        <v>-999</v>
      </c>
      <c r="L244">
        <v>99</v>
      </c>
      <c r="M244">
        <v>99</v>
      </c>
      <c r="N244">
        <v>9999</v>
      </c>
      <c r="O244">
        <v>99</v>
      </c>
      <c r="P244">
        <v>-999</v>
      </c>
      <c r="Q244" s="9" t="s">
        <v>97</v>
      </c>
      <c r="R244" s="8" t="s">
        <v>31</v>
      </c>
      <c r="S244" s="7">
        <v>7</v>
      </c>
      <c r="U244" s="7">
        <f t="shared" ref="U244:U251" si="23">S244/9</f>
        <v>0.77777777777777779</v>
      </c>
      <c r="V244" s="7">
        <f t="shared" si="18"/>
        <v>-8.4890142886164019E-2</v>
      </c>
    </row>
    <row r="245" spans="1:24" x14ac:dyDescent="0.25">
      <c r="A245" s="5">
        <v>244</v>
      </c>
      <c r="B245" s="6">
        <v>40813</v>
      </c>
      <c r="C245" t="s">
        <v>19</v>
      </c>
      <c r="D245" t="s">
        <v>20</v>
      </c>
      <c r="E245" t="s">
        <v>21</v>
      </c>
      <c r="F245" t="s">
        <v>22</v>
      </c>
      <c r="G245" t="s">
        <v>22</v>
      </c>
      <c r="H245">
        <v>99</v>
      </c>
      <c r="I245">
        <v>99</v>
      </c>
      <c r="J245">
        <v>99</v>
      </c>
      <c r="K245">
        <v>-999</v>
      </c>
      <c r="L245">
        <v>99</v>
      </c>
      <c r="M245">
        <v>99</v>
      </c>
      <c r="N245">
        <v>9999</v>
      </c>
      <c r="O245">
        <v>99</v>
      </c>
      <c r="P245">
        <v>-999</v>
      </c>
      <c r="Q245" s="9" t="s">
        <v>97</v>
      </c>
      <c r="R245" s="8" t="s">
        <v>28</v>
      </c>
      <c r="S245" s="7">
        <v>1</v>
      </c>
      <c r="U245" s="7">
        <f t="shared" si="23"/>
        <v>0.1111111111111111</v>
      </c>
      <c r="V245" s="7">
        <f t="shared" si="18"/>
        <v>-0.10602694549325831</v>
      </c>
    </row>
    <row r="246" spans="1:24" x14ac:dyDescent="0.25">
      <c r="A246" s="5">
        <v>245</v>
      </c>
      <c r="B246" s="6">
        <v>40813</v>
      </c>
      <c r="C246" t="s">
        <v>19</v>
      </c>
      <c r="D246" t="s">
        <v>20</v>
      </c>
      <c r="E246" t="s">
        <v>21</v>
      </c>
      <c r="F246" t="s">
        <v>22</v>
      </c>
      <c r="G246" t="s">
        <v>22</v>
      </c>
      <c r="H246">
        <v>99</v>
      </c>
      <c r="I246">
        <v>99</v>
      </c>
      <c r="J246">
        <v>99</v>
      </c>
      <c r="K246">
        <v>-999</v>
      </c>
      <c r="L246">
        <v>99</v>
      </c>
      <c r="M246">
        <v>99</v>
      </c>
      <c r="N246">
        <v>9999</v>
      </c>
      <c r="O246">
        <v>99</v>
      </c>
      <c r="P246">
        <v>-999</v>
      </c>
      <c r="Q246" s="9" t="s">
        <v>97</v>
      </c>
      <c r="R246" s="8" t="s">
        <v>49</v>
      </c>
      <c r="S246" s="7">
        <v>5</v>
      </c>
      <c r="U246" s="7">
        <f t="shared" si="23"/>
        <v>0.55555555555555558</v>
      </c>
      <c r="V246" s="7">
        <f t="shared" si="18"/>
        <v>-0.14181805839072559</v>
      </c>
    </row>
    <row r="247" spans="1:24" x14ac:dyDescent="0.25">
      <c r="A247" s="5">
        <v>246</v>
      </c>
      <c r="B247" s="6">
        <v>41433</v>
      </c>
      <c r="C247" t="s">
        <v>19</v>
      </c>
      <c r="D247" t="s">
        <v>20</v>
      </c>
      <c r="E247" t="s">
        <v>21</v>
      </c>
      <c r="F247" t="s">
        <v>22</v>
      </c>
      <c r="G247" t="s">
        <v>22</v>
      </c>
      <c r="H247">
        <v>99</v>
      </c>
      <c r="I247">
        <v>99</v>
      </c>
      <c r="J247">
        <v>99</v>
      </c>
      <c r="K247">
        <v>-999</v>
      </c>
      <c r="L247">
        <v>99</v>
      </c>
      <c r="M247">
        <v>99</v>
      </c>
      <c r="N247">
        <v>9999</v>
      </c>
      <c r="O247">
        <v>99</v>
      </c>
      <c r="P247">
        <v>-999</v>
      </c>
      <c r="Q247" s="9" t="s">
        <v>97</v>
      </c>
      <c r="R247" s="17" t="s">
        <v>30</v>
      </c>
      <c r="S247" s="7">
        <v>2</v>
      </c>
      <c r="U247" s="7">
        <f t="shared" si="23"/>
        <v>0.22222222222222221</v>
      </c>
      <c r="V247" s="7">
        <f t="shared" si="18"/>
        <v>-0.14515833639452083</v>
      </c>
    </row>
    <row r="248" spans="1:24" x14ac:dyDescent="0.25">
      <c r="A248" s="5">
        <v>247</v>
      </c>
      <c r="B248" s="6">
        <v>41433</v>
      </c>
      <c r="C248" t="s">
        <v>19</v>
      </c>
      <c r="D248" t="s">
        <v>20</v>
      </c>
      <c r="E248" t="s">
        <v>21</v>
      </c>
      <c r="F248" t="s">
        <v>22</v>
      </c>
      <c r="G248" t="s">
        <v>22</v>
      </c>
      <c r="H248">
        <v>99</v>
      </c>
      <c r="I248">
        <v>99</v>
      </c>
      <c r="J248">
        <v>99</v>
      </c>
      <c r="K248">
        <v>-999</v>
      </c>
      <c r="L248">
        <v>99</v>
      </c>
      <c r="M248">
        <v>99</v>
      </c>
      <c r="N248">
        <v>9999</v>
      </c>
      <c r="O248">
        <v>99</v>
      </c>
      <c r="P248">
        <v>-999</v>
      </c>
      <c r="Q248" s="9" t="s">
        <v>97</v>
      </c>
      <c r="R248" s="20" t="s">
        <v>102</v>
      </c>
      <c r="S248" s="7">
        <v>1</v>
      </c>
      <c r="U248" s="7">
        <f t="shared" si="23"/>
        <v>0.1111111111111111</v>
      </c>
      <c r="V248" s="7">
        <f t="shared" si="18"/>
        <v>-0.10602694549325831</v>
      </c>
    </row>
    <row r="249" spans="1:24" x14ac:dyDescent="0.25">
      <c r="A249" s="5">
        <v>248</v>
      </c>
      <c r="B249" s="6">
        <v>41433</v>
      </c>
      <c r="C249" t="s">
        <v>19</v>
      </c>
      <c r="D249" t="s">
        <v>20</v>
      </c>
      <c r="E249" t="s">
        <v>21</v>
      </c>
      <c r="F249" t="s">
        <v>22</v>
      </c>
      <c r="G249" t="s">
        <v>22</v>
      </c>
      <c r="H249">
        <v>99</v>
      </c>
      <c r="I249">
        <v>99</v>
      </c>
      <c r="J249">
        <v>99</v>
      </c>
      <c r="K249">
        <v>-999</v>
      </c>
      <c r="L249">
        <v>99</v>
      </c>
      <c r="M249">
        <v>99</v>
      </c>
      <c r="N249">
        <v>9999</v>
      </c>
      <c r="O249">
        <v>99</v>
      </c>
      <c r="P249">
        <v>-999</v>
      </c>
      <c r="Q249" s="9" t="s">
        <v>97</v>
      </c>
      <c r="R249" s="17" t="s">
        <v>43</v>
      </c>
      <c r="S249" s="7">
        <v>1</v>
      </c>
      <c r="U249" s="7">
        <f t="shared" si="23"/>
        <v>0.1111111111111111</v>
      </c>
      <c r="V249" s="7">
        <f t="shared" si="18"/>
        <v>-0.10602694549325831</v>
      </c>
    </row>
    <row r="250" spans="1:24" x14ac:dyDescent="0.25">
      <c r="A250" s="5">
        <v>249</v>
      </c>
      <c r="B250" s="6">
        <v>41433</v>
      </c>
      <c r="C250" t="s">
        <v>19</v>
      </c>
      <c r="D250" t="s">
        <v>20</v>
      </c>
      <c r="E250" t="s">
        <v>21</v>
      </c>
      <c r="F250" t="s">
        <v>22</v>
      </c>
      <c r="G250" t="s">
        <v>22</v>
      </c>
      <c r="H250">
        <v>99</v>
      </c>
      <c r="I250">
        <v>99</v>
      </c>
      <c r="J250">
        <v>99</v>
      </c>
      <c r="K250">
        <v>-999</v>
      </c>
      <c r="L250">
        <v>99</v>
      </c>
      <c r="M250">
        <v>99</v>
      </c>
      <c r="N250">
        <v>9999</v>
      </c>
      <c r="O250">
        <v>99</v>
      </c>
      <c r="P250">
        <v>-999</v>
      </c>
      <c r="Q250" s="9" t="s">
        <v>97</v>
      </c>
      <c r="R250" s="17" t="s">
        <v>26</v>
      </c>
      <c r="S250" s="7">
        <v>1</v>
      </c>
      <c r="U250" s="7">
        <f t="shared" si="23"/>
        <v>0.1111111111111111</v>
      </c>
      <c r="V250" s="7">
        <f t="shared" si="18"/>
        <v>-0.10602694549325831</v>
      </c>
    </row>
    <row r="251" spans="1:24" x14ac:dyDescent="0.25">
      <c r="A251" s="5">
        <v>250</v>
      </c>
      <c r="B251" s="6">
        <v>41433</v>
      </c>
      <c r="C251" t="s">
        <v>19</v>
      </c>
      <c r="D251" t="s">
        <v>20</v>
      </c>
      <c r="E251" t="s">
        <v>21</v>
      </c>
      <c r="F251" t="s">
        <v>22</v>
      </c>
      <c r="G251" t="s">
        <v>22</v>
      </c>
      <c r="H251">
        <v>99</v>
      </c>
      <c r="I251">
        <v>99</v>
      </c>
      <c r="J251">
        <v>99</v>
      </c>
      <c r="K251">
        <v>-999</v>
      </c>
      <c r="L251">
        <v>99</v>
      </c>
      <c r="M251">
        <v>99</v>
      </c>
      <c r="N251">
        <v>9999</v>
      </c>
      <c r="O251">
        <v>99</v>
      </c>
      <c r="P251">
        <v>-999</v>
      </c>
      <c r="Q251" s="9" t="s">
        <v>97</v>
      </c>
      <c r="R251" s="17" t="s">
        <v>155</v>
      </c>
      <c r="S251" s="7">
        <v>1</v>
      </c>
      <c r="U251" s="7">
        <f t="shared" si="23"/>
        <v>0.1111111111111111</v>
      </c>
      <c r="V251" s="7">
        <f t="shared" si="18"/>
        <v>-0.10602694549325831</v>
      </c>
    </row>
    <row r="252" spans="1:24" x14ac:dyDescent="0.25">
      <c r="A252" s="5">
        <v>251</v>
      </c>
      <c r="B252" s="6">
        <v>40813</v>
      </c>
      <c r="C252" t="s">
        <v>19</v>
      </c>
      <c r="D252" t="s">
        <v>20</v>
      </c>
      <c r="E252" t="s">
        <v>21</v>
      </c>
      <c r="F252" t="s">
        <v>22</v>
      </c>
      <c r="G252" t="s">
        <v>22</v>
      </c>
      <c r="H252">
        <v>99</v>
      </c>
      <c r="I252">
        <v>99</v>
      </c>
      <c r="J252">
        <v>99</v>
      </c>
      <c r="K252">
        <v>-999</v>
      </c>
      <c r="L252">
        <v>99</v>
      </c>
      <c r="M252">
        <v>99</v>
      </c>
      <c r="N252">
        <v>9999</v>
      </c>
      <c r="O252">
        <v>99</v>
      </c>
      <c r="P252">
        <v>-999</v>
      </c>
      <c r="Q252" s="9" t="s">
        <v>98</v>
      </c>
      <c r="R252" s="8" t="s">
        <v>29</v>
      </c>
      <c r="S252" s="9">
        <v>6</v>
      </c>
      <c r="U252" s="7">
        <f>S252/7</f>
        <v>0.8571428571428571</v>
      </c>
      <c r="V252" s="7">
        <f t="shared" si="18"/>
        <v>-5.7382962540525613E-2</v>
      </c>
      <c r="W252" s="9">
        <f>-(SUM(V252:V265))</f>
        <v>0.71411273908635498</v>
      </c>
      <c r="X252" s="5" t="s">
        <v>98</v>
      </c>
    </row>
    <row r="253" spans="1:24" x14ac:dyDescent="0.25">
      <c r="A253" s="5">
        <v>252</v>
      </c>
      <c r="B253" s="6">
        <v>40813</v>
      </c>
      <c r="C253" t="s">
        <v>19</v>
      </c>
      <c r="D253" t="s">
        <v>20</v>
      </c>
      <c r="E253" t="s">
        <v>21</v>
      </c>
      <c r="F253" t="s">
        <v>22</v>
      </c>
      <c r="G253" t="s">
        <v>22</v>
      </c>
      <c r="H253">
        <v>99</v>
      </c>
      <c r="I253">
        <v>99</v>
      </c>
      <c r="J253">
        <v>99</v>
      </c>
      <c r="K253">
        <v>-999</v>
      </c>
      <c r="L253">
        <v>99</v>
      </c>
      <c r="M253">
        <v>99</v>
      </c>
      <c r="N253">
        <v>9999</v>
      </c>
      <c r="O253">
        <v>99</v>
      </c>
      <c r="P253">
        <v>-999</v>
      </c>
      <c r="Q253" s="9" t="s">
        <v>98</v>
      </c>
      <c r="R253" s="8" t="s">
        <v>49</v>
      </c>
      <c r="S253" s="9">
        <v>5</v>
      </c>
      <c r="U253" s="7">
        <f t="shared" ref="U253:U265" si="24">S253/7</f>
        <v>0.7142857142857143</v>
      </c>
      <c r="V253" s="7">
        <f t="shared" si="18"/>
        <v>-0.10437716834159858</v>
      </c>
    </row>
    <row r="254" spans="1:24" x14ac:dyDescent="0.25">
      <c r="A254" s="5">
        <v>253</v>
      </c>
      <c r="B254" s="6">
        <v>40813</v>
      </c>
      <c r="C254" t="s">
        <v>19</v>
      </c>
      <c r="D254" t="s">
        <v>20</v>
      </c>
      <c r="E254" t="s">
        <v>21</v>
      </c>
      <c r="F254" t="s">
        <v>22</v>
      </c>
      <c r="G254" t="s">
        <v>22</v>
      </c>
      <c r="H254">
        <v>99</v>
      </c>
      <c r="I254">
        <v>99</v>
      </c>
      <c r="J254">
        <v>99</v>
      </c>
      <c r="K254">
        <v>-999</v>
      </c>
      <c r="L254">
        <v>99</v>
      </c>
      <c r="M254">
        <v>99</v>
      </c>
      <c r="N254">
        <v>9999</v>
      </c>
      <c r="O254">
        <v>99</v>
      </c>
      <c r="P254">
        <v>-999</v>
      </c>
      <c r="Q254" s="9" t="s">
        <v>98</v>
      </c>
      <c r="R254" s="8" t="s">
        <v>28</v>
      </c>
      <c r="S254" s="9">
        <v>0</v>
      </c>
    </row>
    <row r="255" spans="1:24" x14ac:dyDescent="0.25">
      <c r="A255" s="5">
        <v>254</v>
      </c>
      <c r="B255" s="6">
        <v>40813</v>
      </c>
      <c r="C255" t="s">
        <v>19</v>
      </c>
      <c r="D255" t="s">
        <v>20</v>
      </c>
      <c r="E255" t="s">
        <v>21</v>
      </c>
      <c r="F255" t="s">
        <v>22</v>
      </c>
      <c r="G255" t="s">
        <v>22</v>
      </c>
      <c r="H255">
        <v>99</v>
      </c>
      <c r="I255">
        <v>99</v>
      </c>
      <c r="J255">
        <v>99</v>
      </c>
      <c r="K255">
        <v>-999</v>
      </c>
      <c r="L255">
        <v>99</v>
      </c>
      <c r="M255">
        <v>99</v>
      </c>
      <c r="N255">
        <v>9999</v>
      </c>
      <c r="O255">
        <v>99</v>
      </c>
      <c r="P255">
        <v>-999</v>
      </c>
      <c r="Q255" s="9" t="s">
        <v>98</v>
      </c>
      <c r="R255" s="8" t="s">
        <v>88</v>
      </c>
      <c r="S255" s="9">
        <v>7</v>
      </c>
      <c r="U255" s="7">
        <f t="shared" si="24"/>
        <v>1</v>
      </c>
      <c r="V255" s="7">
        <f t="shared" si="18"/>
        <v>0</v>
      </c>
    </row>
    <row r="256" spans="1:24" x14ac:dyDescent="0.25">
      <c r="A256" s="5">
        <v>255</v>
      </c>
      <c r="B256" s="6">
        <v>40813</v>
      </c>
      <c r="C256" t="s">
        <v>19</v>
      </c>
      <c r="D256" t="s">
        <v>20</v>
      </c>
      <c r="E256" t="s">
        <v>21</v>
      </c>
      <c r="F256" t="s">
        <v>22</v>
      </c>
      <c r="G256" t="s">
        <v>22</v>
      </c>
      <c r="H256">
        <v>99</v>
      </c>
      <c r="I256">
        <v>99</v>
      </c>
      <c r="J256">
        <v>99</v>
      </c>
      <c r="K256">
        <v>-999</v>
      </c>
      <c r="L256">
        <v>99</v>
      </c>
      <c r="M256">
        <v>99</v>
      </c>
      <c r="N256">
        <v>9999</v>
      </c>
      <c r="O256">
        <v>99</v>
      </c>
      <c r="P256">
        <v>-999</v>
      </c>
      <c r="Q256" s="9" t="s">
        <v>98</v>
      </c>
      <c r="R256" s="8" t="s">
        <v>78</v>
      </c>
      <c r="S256" s="9">
        <v>0</v>
      </c>
      <c r="V256" s="5"/>
    </row>
    <row r="257" spans="1:24" x14ac:dyDescent="0.25">
      <c r="A257" s="5">
        <v>256</v>
      </c>
      <c r="B257" s="6">
        <v>40813</v>
      </c>
      <c r="C257" t="s">
        <v>19</v>
      </c>
      <c r="D257" t="s">
        <v>20</v>
      </c>
      <c r="E257" t="s">
        <v>21</v>
      </c>
      <c r="F257" t="s">
        <v>22</v>
      </c>
      <c r="G257" t="s">
        <v>22</v>
      </c>
      <c r="H257">
        <v>99</v>
      </c>
      <c r="I257">
        <v>99</v>
      </c>
      <c r="J257">
        <v>99</v>
      </c>
      <c r="K257">
        <v>-999</v>
      </c>
      <c r="L257">
        <v>99</v>
      </c>
      <c r="M257">
        <v>99</v>
      </c>
      <c r="N257">
        <v>9999</v>
      </c>
      <c r="O257">
        <v>99</v>
      </c>
      <c r="P257">
        <v>-999</v>
      </c>
      <c r="Q257" s="9" t="s">
        <v>98</v>
      </c>
      <c r="R257" s="8" t="s">
        <v>99</v>
      </c>
      <c r="S257" s="9">
        <v>0</v>
      </c>
      <c r="V257" s="5"/>
    </row>
    <row r="258" spans="1:24" x14ac:dyDescent="0.25">
      <c r="A258" s="5">
        <v>257</v>
      </c>
      <c r="B258" s="6">
        <v>40813</v>
      </c>
      <c r="C258" t="s">
        <v>19</v>
      </c>
      <c r="D258" t="s">
        <v>20</v>
      </c>
      <c r="E258" t="s">
        <v>21</v>
      </c>
      <c r="F258" t="s">
        <v>22</v>
      </c>
      <c r="G258" t="s">
        <v>22</v>
      </c>
      <c r="H258">
        <v>99</v>
      </c>
      <c r="I258">
        <v>99</v>
      </c>
      <c r="J258">
        <v>99</v>
      </c>
      <c r="K258">
        <v>-999</v>
      </c>
      <c r="L258">
        <v>99</v>
      </c>
      <c r="M258">
        <v>99</v>
      </c>
      <c r="N258">
        <v>9999</v>
      </c>
      <c r="O258">
        <v>99</v>
      </c>
      <c r="P258">
        <v>-999</v>
      </c>
      <c r="Q258" s="9" t="s">
        <v>98</v>
      </c>
      <c r="R258" s="8" t="s">
        <v>100</v>
      </c>
      <c r="S258" s="9">
        <v>0</v>
      </c>
      <c r="V258" s="5"/>
    </row>
    <row r="259" spans="1:24" x14ac:dyDescent="0.25">
      <c r="A259" s="5">
        <v>258</v>
      </c>
      <c r="B259" s="6">
        <v>40813</v>
      </c>
      <c r="C259" t="s">
        <v>19</v>
      </c>
      <c r="D259" t="s">
        <v>20</v>
      </c>
      <c r="E259" t="s">
        <v>21</v>
      </c>
      <c r="F259" t="s">
        <v>22</v>
      </c>
      <c r="G259" t="s">
        <v>22</v>
      </c>
      <c r="H259">
        <v>99</v>
      </c>
      <c r="I259">
        <v>99</v>
      </c>
      <c r="J259">
        <v>99</v>
      </c>
      <c r="K259">
        <v>-999</v>
      </c>
      <c r="L259">
        <v>99</v>
      </c>
      <c r="M259">
        <v>99</v>
      </c>
      <c r="N259">
        <v>9999</v>
      </c>
      <c r="O259">
        <v>99</v>
      </c>
      <c r="P259">
        <v>-999</v>
      </c>
      <c r="Q259" s="9" t="s">
        <v>98</v>
      </c>
      <c r="R259" s="8" t="s">
        <v>67</v>
      </c>
      <c r="S259" s="9">
        <v>0</v>
      </c>
      <c r="V259" s="5"/>
    </row>
    <row r="260" spans="1:24" x14ac:dyDescent="0.25">
      <c r="A260" s="5">
        <v>259</v>
      </c>
      <c r="B260" s="6">
        <v>40813</v>
      </c>
      <c r="C260" t="s">
        <v>19</v>
      </c>
      <c r="D260" t="s">
        <v>20</v>
      </c>
      <c r="E260" t="s">
        <v>21</v>
      </c>
      <c r="F260" t="s">
        <v>22</v>
      </c>
      <c r="G260" t="s">
        <v>22</v>
      </c>
      <c r="H260">
        <v>99</v>
      </c>
      <c r="I260">
        <v>99</v>
      </c>
      <c r="J260">
        <v>99</v>
      </c>
      <c r="K260">
        <v>-999</v>
      </c>
      <c r="L260">
        <v>99</v>
      </c>
      <c r="M260">
        <v>99</v>
      </c>
      <c r="N260">
        <v>9999</v>
      </c>
      <c r="O260">
        <v>99</v>
      </c>
      <c r="P260">
        <v>-999</v>
      </c>
      <c r="Q260" s="9" t="s">
        <v>98</v>
      </c>
      <c r="R260" s="8" t="s">
        <v>75</v>
      </c>
      <c r="S260" s="9">
        <v>0</v>
      </c>
      <c r="V260" s="5"/>
    </row>
    <row r="261" spans="1:24" x14ac:dyDescent="0.25">
      <c r="A261" s="5">
        <v>260</v>
      </c>
      <c r="B261" s="6">
        <v>41433</v>
      </c>
      <c r="C261" t="s">
        <v>19</v>
      </c>
      <c r="D261" t="s">
        <v>20</v>
      </c>
      <c r="E261" t="s">
        <v>21</v>
      </c>
      <c r="F261" t="s">
        <v>22</v>
      </c>
      <c r="G261" t="s">
        <v>22</v>
      </c>
      <c r="H261">
        <v>99</v>
      </c>
      <c r="I261">
        <v>99</v>
      </c>
      <c r="J261">
        <v>99</v>
      </c>
      <c r="K261">
        <v>-999</v>
      </c>
      <c r="L261">
        <v>99</v>
      </c>
      <c r="M261">
        <v>99</v>
      </c>
      <c r="N261">
        <v>9999</v>
      </c>
      <c r="O261">
        <v>99</v>
      </c>
      <c r="P261">
        <v>-999</v>
      </c>
      <c r="Q261" s="9" t="s">
        <v>98</v>
      </c>
      <c r="R261" s="17" t="s">
        <v>41</v>
      </c>
      <c r="S261" s="9">
        <v>0</v>
      </c>
      <c r="T261" s="9">
        <v>3</v>
      </c>
      <c r="V261" s="5"/>
    </row>
    <row r="262" spans="1:24" x14ac:dyDescent="0.25">
      <c r="A262" s="5">
        <v>261</v>
      </c>
      <c r="B262" s="6">
        <v>41433</v>
      </c>
      <c r="C262" t="s">
        <v>19</v>
      </c>
      <c r="D262" t="s">
        <v>20</v>
      </c>
      <c r="E262" t="s">
        <v>21</v>
      </c>
      <c r="F262" t="s">
        <v>22</v>
      </c>
      <c r="G262" t="s">
        <v>22</v>
      </c>
      <c r="H262">
        <v>99</v>
      </c>
      <c r="I262">
        <v>99</v>
      </c>
      <c r="J262">
        <v>99</v>
      </c>
      <c r="K262">
        <v>-999</v>
      </c>
      <c r="L262">
        <v>99</v>
      </c>
      <c r="M262">
        <v>99</v>
      </c>
      <c r="N262">
        <v>9999</v>
      </c>
      <c r="O262">
        <v>99</v>
      </c>
      <c r="P262">
        <v>-999</v>
      </c>
      <c r="Q262" s="9" t="s">
        <v>98</v>
      </c>
      <c r="R262" s="17" t="s">
        <v>53</v>
      </c>
      <c r="S262" s="9">
        <v>2</v>
      </c>
      <c r="U262" s="7">
        <f t="shared" si="24"/>
        <v>0.2857142857142857</v>
      </c>
      <c r="V262" s="7">
        <f t="shared" ref="V262:V322" si="25">((LOG10(U262))*U262)</f>
        <v>-0.15544801267150732</v>
      </c>
    </row>
    <row r="263" spans="1:24" x14ac:dyDescent="0.25">
      <c r="A263" s="5">
        <v>262</v>
      </c>
      <c r="B263" s="6">
        <v>41433</v>
      </c>
      <c r="C263" t="s">
        <v>19</v>
      </c>
      <c r="D263" t="s">
        <v>20</v>
      </c>
      <c r="E263" t="s">
        <v>21</v>
      </c>
      <c r="F263" t="s">
        <v>22</v>
      </c>
      <c r="G263" t="s">
        <v>22</v>
      </c>
      <c r="H263">
        <v>99</v>
      </c>
      <c r="I263">
        <v>99</v>
      </c>
      <c r="J263">
        <v>99</v>
      </c>
      <c r="K263">
        <v>-999</v>
      </c>
      <c r="L263">
        <v>99</v>
      </c>
      <c r="M263">
        <v>99</v>
      </c>
      <c r="N263">
        <v>9999</v>
      </c>
      <c r="O263">
        <v>99</v>
      </c>
      <c r="P263">
        <v>-999</v>
      </c>
      <c r="Q263" s="9" t="s">
        <v>98</v>
      </c>
      <c r="R263" s="17" t="s">
        <v>81</v>
      </c>
      <c r="S263" s="9">
        <v>1</v>
      </c>
      <c r="U263" s="7">
        <f t="shared" si="24"/>
        <v>0.14285714285714285</v>
      </c>
      <c r="V263" s="7">
        <f t="shared" si="25"/>
        <v>-0.12072829143060811</v>
      </c>
    </row>
    <row r="264" spans="1:24" x14ac:dyDescent="0.25">
      <c r="A264" s="5">
        <v>263</v>
      </c>
      <c r="B264" s="6">
        <v>41433</v>
      </c>
      <c r="C264" t="s">
        <v>19</v>
      </c>
      <c r="D264" t="s">
        <v>20</v>
      </c>
      <c r="E264" t="s">
        <v>21</v>
      </c>
      <c r="F264" t="s">
        <v>22</v>
      </c>
      <c r="G264" t="s">
        <v>22</v>
      </c>
      <c r="H264">
        <v>99</v>
      </c>
      <c r="I264">
        <v>99</v>
      </c>
      <c r="J264">
        <v>99</v>
      </c>
      <c r="K264">
        <v>-999</v>
      </c>
      <c r="L264">
        <v>99</v>
      </c>
      <c r="M264">
        <v>99</v>
      </c>
      <c r="N264">
        <v>9999</v>
      </c>
      <c r="O264">
        <v>99</v>
      </c>
      <c r="P264">
        <v>-999</v>
      </c>
      <c r="Q264" s="9" t="s">
        <v>98</v>
      </c>
      <c r="R264" s="17" t="s">
        <v>125</v>
      </c>
      <c r="S264" s="9">
        <v>1</v>
      </c>
      <c r="U264" s="7">
        <f t="shared" si="24"/>
        <v>0.14285714285714285</v>
      </c>
      <c r="V264" s="7">
        <f t="shared" si="25"/>
        <v>-0.12072829143060811</v>
      </c>
    </row>
    <row r="265" spans="1:24" x14ac:dyDescent="0.25">
      <c r="A265" s="5">
        <v>264</v>
      </c>
      <c r="B265" s="6">
        <v>41433</v>
      </c>
      <c r="C265" t="s">
        <v>19</v>
      </c>
      <c r="D265" t="s">
        <v>20</v>
      </c>
      <c r="E265" t="s">
        <v>21</v>
      </c>
      <c r="F265" t="s">
        <v>22</v>
      </c>
      <c r="G265" t="s">
        <v>22</v>
      </c>
      <c r="H265">
        <v>99</v>
      </c>
      <c r="I265">
        <v>99</v>
      </c>
      <c r="J265">
        <v>99</v>
      </c>
      <c r="K265">
        <v>-999</v>
      </c>
      <c r="L265">
        <v>99</v>
      </c>
      <c r="M265">
        <v>99</v>
      </c>
      <c r="N265">
        <v>9999</v>
      </c>
      <c r="O265">
        <v>99</v>
      </c>
      <c r="P265">
        <v>-999</v>
      </c>
      <c r="Q265" s="9" t="s">
        <v>98</v>
      </c>
      <c r="R265" s="17" t="s">
        <v>30</v>
      </c>
      <c r="S265" s="9">
        <v>2</v>
      </c>
      <c r="U265" s="7">
        <f t="shared" si="24"/>
        <v>0.2857142857142857</v>
      </c>
      <c r="V265" s="7">
        <f t="shared" si="25"/>
        <v>-0.15544801267150732</v>
      </c>
    </row>
    <row r="266" spans="1:24" x14ac:dyDescent="0.25">
      <c r="A266" s="5">
        <v>265</v>
      </c>
      <c r="B266" s="6">
        <v>40813</v>
      </c>
      <c r="C266" t="s">
        <v>19</v>
      </c>
      <c r="D266" t="s">
        <v>20</v>
      </c>
      <c r="E266" t="s">
        <v>21</v>
      </c>
      <c r="F266" t="s">
        <v>22</v>
      </c>
      <c r="G266" t="s">
        <v>22</v>
      </c>
      <c r="H266">
        <v>99</v>
      </c>
      <c r="I266">
        <v>99</v>
      </c>
      <c r="J266">
        <v>99</v>
      </c>
      <c r="K266">
        <v>-999</v>
      </c>
      <c r="L266">
        <v>99</v>
      </c>
      <c r="M266">
        <v>99</v>
      </c>
      <c r="N266">
        <v>9999</v>
      </c>
      <c r="O266">
        <v>99</v>
      </c>
      <c r="P266">
        <v>-999</v>
      </c>
      <c r="Q266" s="9" t="s">
        <v>101</v>
      </c>
      <c r="R266" s="8" t="s">
        <v>29</v>
      </c>
      <c r="S266" s="7">
        <v>1</v>
      </c>
      <c r="U266" s="7">
        <f t="shared" ref="U266:U271" si="26">S266/6</f>
        <v>0.16666666666666666</v>
      </c>
      <c r="V266" s="7">
        <f t="shared" si="25"/>
        <v>-0.12969187506394059</v>
      </c>
      <c r="W266" s="9">
        <f>-(SUM(V266:V271))</f>
        <v>0.82832291632764043</v>
      </c>
      <c r="X266" s="5" t="s">
        <v>101</v>
      </c>
    </row>
    <row r="267" spans="1:24" x14ac:dyDescent="0.25">
      <c r="A267" s="5">
        <v>266</v>
      </c>
      <c r="B267" s="6">
        <v>40813</v>
      </c>
      <c r="C267" t="s">
        <v>19</v>
      </c>
      <c r="D267" t="s">
        <v>20</v>
      </c>
      <c r="E267" t="s">
        <v>21</v>
      </c>
      <c r="F267" t="s">
        <v>22</v>
      </c>
      <c r="G267" t="s">
        <v>22</v>
      </c>
      <c r="H267">
        <v>99</v>
      </c>
      <c r="I267">
        <v>99</v>
      </c>
      <c r="J267">
        <v>99</v>
      </c>
      <c r="K267">
        <v>-999</v>
      </c>
      <c r="L267">
        <v>99</v>
      </c>
      <c r="M267">
        <v>99</v>
      </c>
      <c r="N267">
        <v>9999</v>
      </c>
      <c r="O267">
        <v>99</v>
      </c>
      <c r="P267">
        <v>-999</v>
      </c>
      <c r="Q267" s="9" t="s">
        <v>101</v>
      </c>
      <c r="R267" s="8" t="s">
        <v>28</v>
      </c>
      <c r="S267" s="7">
        <v>2</v>
      </c>
      <c r="U267" s="7">
        <f t="shared" si="26"/>
        <v>0.33333333333333331</v>
      </c>
      <c r="V267" s="7">
        <f t="shared" si="25"/>
        <v>-0.15904041823988746</v>
      </c>
    </row>
    <row r="268" spans="1:24" x14ac:dyDescent="0.25">
      <c r="A268" s="5">
        <v>267</v>
      </c>
      <c r="B268" s="6">
        <v>40813</v>
      </c>
      <c r="C268" t="s">
        <v>19</v>
      </c>
      <c r="D268" t="s">
        <v>20</v>
      </c>
      <c r="E268" t="s">
        <v>21</v>
      </c>
      <c r="F268" t="s">
        <v>22</v>
      </c>
      <c r="G268" t="s">
        <v>22</v>
      </c>
      <c r="H268">
        <v>99</v>
      </c>
      <c r="I268">
        <v>99</v>
      </c>
      <c r="J268">
        <v>99</v>
      </c>
      <c r="K268">
        <v>-999</v>
      </c>
      <c r="L268">
        <v>99</v>
      </c>
      <c r="M268">
        <v>99</v>
      </c>
      <c r="N268">
        <v>9999</v>
      </c>
      <c r="O268">
        <v>99</v>
      </c>
      <c r="P268">
        <v>-999</v>
      </c>
      <c r="Q268" s="9" t="s">
        <v>101</v>
      </c>
      <c r="R268" s="8" t="s">
        <v>102</v>
      </c>
      <c r="S268" s="7">
        <v>1</v>
      </c>
      <c r="U268" s="7">
        <f t="shared" si="26"/>
        <v>0.16666666666666666</v>
      </c>
      <c r="V268" s="7">
        <f t="shared" si="25"/>
        <v>-0.12969187506394059</v>
      </c>
    </row>
    <row r="269" spans="1:24" x14ac:dyDescent="0.25">
      <c r="A269" s="5">
        <v>268</v>
      </c>
      <c r="B269" s="6">
        <v>41433</v>
      </c>
      <c r="C269" t="s">
        <v>19</v>
      </c>
      <c r="D269" t="s">
        <v>20</v>
      </c>
      <c r="E269" t="s">
        <v>21</v>
      </c>
      <c r="F269" t="s">
        <v>22</v>
      </c>
      <c r="G269" t="s">
        <v>22</v>
      </c>
      <c r="H269">
        <v>99</v>
      </c>
      <c r="I269">
        <v>99</v>
      </c>
      <c r="J269">
        <v>99</v>
      </c>
      <c r="K269">
        <v>-999</v>
      </c>
      <c r="L269">
        <v>99</v>
      </c>
      <c r="M269">
        <v>99</v>
      </c>
      <c r="N269">
        <v>9999</v>
      </c>
      <c r="O269">
        <v>99</v>
      </c>
      <c r="P269">
        <v>-999</v>
      </c>
      <c r="Q269" s="9" t="s">
        <v>101</v>
      </c>
      <c r="R269" s="17" t="s">
        <v>40</v>
      </c>
      <c r="S269" s="7">
        <v>1</v>
      </c>
      <c r="U269" s="7">
        <f t="shared" si="26"/>
        <v>0.16666666666666666</v>
      </c>
      <c r="V269" s="7">
        <f t="shared" si="25"/>
        <v>-0.12969187506394059</v>
      </c>
    </row>
    <row r="270" spans="1:24" x14ac:dyDescent="0.25">
      <c r="A270" s="5">
        <v>269</v>
      </c>
      <c r="B270" s="6">
        <v>41433</v>
      </c>
      <c r="C270" t="s">
        <v>19</v>
      </c>
      <c r="D270" t="s">
        <v>20</v>
      </c>
      <c r="E270" t="s">
        <v>21</v>
      </c>
      <c r="F270" t="s">
        <v>22</v>
      </c>
      <c r="G270" t="s">
        <v>22</v>
      </c>
      <c r="H270">
        <v>99</v>
      </c>
      <c r="I270">
        <v>99</v>
      </c>
      <c r="J270">
        <v>99</v>
      </c>
      <c r="K270">
        <v>-999</v>
      </c>
      <c r="L270">
        <v>99</v>
      </c>
      <c r="M270">
        <v>99</v>
      </c>
      <c r="N270">
        <v>9999</v>
      </c>
      <c r="O270">
        <v>99</v>
      </c>
      <c r="P270">
        <v>-999</v>
      </c>
      <c r="Q270" s="9" t="s">
        <v>101</v>
      </c>
      <c r="R270" s="17" t="s">
        <v>30</v>
      </c>
      <c r="S270" s="7">
        <v>3</v>
      </c>
      <c r="U270" s="7">
        <f t="shared" si="26"/>
        <v>0.5</v>
      </c>
      <c r="V270" s="7">
        <f t="shared" si="25"/>
        <v>-0.1505149978319906</v>
      </c>
    </row>
    <row r="271" spans="1:24" x14ac:dyDescent="0.25">
      <c r="A271" s="5">
        <v>270</v>
      </c>
      <c r="B271" s="6">
        <v>41433</v>
      </c>
      <c r="C271" t="s">
        <v>19</v>
      </c>
      <c r="D271" t="s">
        <v>20</v>
      </c>
      <c r="E271" t="s">
        <v>21</v>
      </c>
      <c r="F271" t="s">
        <v>22</v>
      </c>
      <c r="G271" t="s">
        <v>22</v>
      </c>
      <c r="H271">
        <v>99</v>
      </c>
      <c r="I271">
        <v>99</v>
      </c>
      <c r="J271">
        <v>99</v>
      </c>
      <c r="K271">
        <v>-999</v>
      </c>
      <c r="L271">
        <v>99</v>
      </c>
      <c r="M271">
        <v>99</v>
      </c>
      <c r="N271">
        <v>9999</v>
      </c>
      <c r="O271">
        <v>99</v>
      </c>
      <c r="P271">
        <v>-999</v>
      </c>
      <c r="Q271" s="9" t="s">
        <v>101</v>
      </c>
      <c r="R271" s="17" t="s">
        <v>26</v>
      </c>
      <c r="S271" s="7">
        <v>1</v>
      </c>
      <c r="U271" s="7">
        <f t="shared" si="26"/>
        <v>0.16666666666666666</v>
      </c>
      <c r="V271" s="7">
        <f t="shared" si="25"/>
        <v>-0.12969187506394059</v>
      </c>
    </row>
    <row r="272" spans="1:24" x14ac:dyDescent="0.25">
      <c r="A272" s="5">
        <v>271</v>
      </c>
      <c r="B272" s="6">
        <v>40813</v>
      </c>
      <c r="C272" t="s">
        <v>19</v>
      </c>
      <c r="D272" t="s">
        <v>20</v>
      </c>
      <c r="E272" t="s">
        <v>21</v>
      </c>
      <c r="F272" t="s">
        <v>22</v>
      </c>
      <c r="G272" t="s">
        <v>22</v>
      </c>
      <c r="H272">
        <v>99</v>
      </c>
      <c r="I272">
        <v>99</v>
      </c>
      <c r="J272">
        <v>99</v>
      </c>
      <c r="K272">
        <v>-999</v>
      </c>
      <c r="L272">
        <v>99</v>
      </c>
      <c r="M272">
        <v>99</v>
      </c>
      <c r="N272">
        <v>9999</v>
      </c>
      <c r="O272">
        <v>99</v>
      </c>
      <c r="P272">
        <v>-999</v>
      </c>
      <c r="Q272" s="9" t="s">
        <v>103</v>
      </c>
      <c r="R272" s="8" t="s">
        <v>49</v>
      </c>
      <c r="S272" s="9">
        <v>3</v>
      </c>
      <c r="U272" s="7">
        <f>S272/8</f>
        <v>0.375</v>
      </c>
      <c r="V272" s="7">
        <f t="shared" si="25"/>
        <v>-0.15973827460210543</v>
      </c>
      <c r="W272" s="9">
        <f>-(SUM(V272:V282))</f>
        <v>0.98757076267805388</v>
      </c>
      <c r="X272" s="5" t="s">
        <v>103</v>
      </c>
    </row>
    <row r="273" spans="1:24" x14ac:dyDescent="0.25">
      <c r="A273" s="5">
        <v>272</v>
      </c>
      <c r="B273" s="6">
        <v>40813</v>
      </c>
      <c r="C273" t="s">
        <v>19</v>
      </c>
      <c r="D273" t="s">
        <v>20</v>
      </c>
      <c r="E273" t="s">
        <v>21</v>
      </c>
      <c r="F273" t="s">
        <v>22</v>
      </c>
      <c r="G273" t="s">
        <v>22</v>
      </c>
      <c r="H273">
        <v>99</v>
      </c>
      <c r="I273">
        <v>99</v>
      </c>
      <c r="J273">
        <v>99</v>
      </c>
      <c r="K273">
        <v>-999</v>
      </c>
      <c r="L273">
        <v>99</v>
      </c>
      <c r="M273">
        <v>99</v>
      </c>
      <c r="N273">
        <v>9999</v>
      </c>
      <c r="O273">
        <v>99</v>
      </c>
      <c r="P273">
        <v>-999</v>
      </c>
      <c r="Q273" s="9" t="s">
        <v>103</v>
      </c>
      <c r="R273" s="8" t="s">
        <v>88</v>
      </c>
      <c r="S273" s="9">
        <v>4</v>
      </c>
      <c r="U273" s="7">
        <f t="shared" ref="U273:U282" si="27">S273/8</f>
        <v>0.5</v>
      </c>
      <c r="V273" s="7">
        <f t="shared" si="25"/>
        <v>-0.1505149978319906</v>
      </c>
    </row>
    <row r="274" spans="1:24" x14ac:dyDescent="0.25">
      <c r="A274" s="5">
        <v>273</v>
      </c>
      <c r="B274" s="6">
        <v>40813</v>
      </c>
      <c r="C274" t="s">
        <v>19</v>
      </c>
      <c r="D274" t="s">
        <v>20</v>
      </c>
      <c r="E274" t="s">
        <v>21</v>
      </c>
      <c r="F274" t="s">
        <v>22</v>
      </c>
      <c r="G274" t="s">
        <v>22</v>
      </c>
      <c r="H274">
        <v>99</v>
      </c>
      <c r="I274">
        <v>99</v>
      </c>
      <c r="J274">
        <v>99</v>
      </c>
      <c r="K274">
        <v>-999</v>
      </c>
      <c r="L274">
        <v>99</v>
      </c>
      <c r="M274">
        <v>99</v>
      </c>
      <c r="N274">
        <v>9999</v>
      </c>
      <c r="O274">
        <v>99</v>
      </c>
      <c r="P274">
        <v>-999</v>
      </c>
      <c r="Q274" s="9" t="s">
        <v>103</v>
      </c>
      <c r="R274" s="8" t="s">
        <v>83</v>
      </c>
      <c r="S274" s="9">
        <v>0</v>
      </c>
    </row>
    <row r="275" spans="1:24" x14ac:dyDescent="0.25">
      <c r="A275" s="5">
        <v>274</v>
      </c>
      <c r="B275" s="6">
        <v>40813</v>
      </c>
      <c r="C275" t="s">
        <v>19</v>
      </c>
      <c r="D275" t="s">
        <v>20</v>
      </c>
      <c r="E275" t="s">
        <v>21</v>
      </c>
      <c r="F275" t="s">
        <v>22</v>
      </c>
      <c r="G275" t="s">
        <v>22</v>
      </c>
      <c r="H275">
        <v>99</v>
      </c>
      <c r="I275">
        <v>99</v>
      </c>
      <c r="J275">
        <v>99</v>
      </c>
      <c r="K275">
        <v>-999</v>
      </c>
      <c r="L275">
        <v>99</v>
      </c>
      <c r="M275">
        <v>99</v>
      </c>
      <c r="N275">
        <v>9999</v>
      </c>
      <c r="O275">
        <v>99</v>
      </c>
      <c r="P275">
        <v>-999</v>
      </c>
      <c r="Q275" s="9" t="s">
        <v>103</v>
      </c>
      <c r="R275" s="8" t="s">
        <v>81</v>
      </c>
      <c r="S275" s="9">
        <v>1</v>
      </c>
      <c r="U275" s="7">
        <f t="shared" si="27"/>
        <v>0.125</v>
      </c>
      <c r="V275" s="7">
        <f t="shared" si="25"/>
        <v>-0.11288624837399294</v>
      </c>
    </row>
    <row r="276" spans="1:24" x14ac:dyDescent="0.25">
      <c r="A276" s="5">
        <v>275</v>
      </c>
      <c r="B276" s="6">
        <v>40813</v>
      </c>
      <c r="C276" t="s">
        <v>19</v>
      </c>
      <c r="D276" t="s">
        <v>20</v>
      </c>
      <c r="E276" t="s">
        <v>21</v>
      </c>
      <c r="F276" t="s">
        <v>22</v>
      </c>
      <c r="G276" t="s">
        <v>22</v>
      </c>
      <c r="H276">
        <v>99</v>
      </c>
      <c r="I276">
        <v>99</v>
      </c>
      <c r="J276">
        <v>99</v>
      </c>
      <c r="K276">
        <v>-999</v>
      </c>
      <c r="L276">
        <v>99</v>
      </c>
      <c r="M276">
        <v>99</v>
      </c>
      <c r="N276">
        <v>9999</v>
      </c>
      <c r="O276">
        <v>99</v>
      </c>
      <c r="P276">
        <v>-999</v>
      </c>
      <c r="Q276" s="9" t="s">
        <v>103</v>
      </c>
      <c r="R276" s="8" t="s">
        <v>60</v>
      </c>
      <c r="S276" s="9">
        <v>0</v>
      </c>
    </row>
    <row r="277" spans="1:24" x14ac:dyDescent="0.25">
      <c r="A277" s="5">
        <v>276</v>
      </c>
      <c r="B277" s="6">
        <v>40813</v>
      </c>
      <c r="C277" t="s">
        <v>19</v>
      </c>
      <c r="D277" t="s">
        <v>20</v>
      </c>
      <c r="E277" t="s">
        <v>21</v>
      </c>
      <c r="F277" t="s">
        <v>22</v>
      </c>
      <c r="G277" t="s">
        <v>22</v>
      </c>
      <c r="H277">
        <v>99</v>
      </c>
      <c r="I277">
        <v>99</v>
      </c>
      <c r="J277">
        <v>99</v>
      </c>
      <c r="K277">
        <v>-999</v>
      </c>
      <c r="L277">
        <v>99</v>
      </c>
      <c r="M277">
        <v>99</v>
      </c>
      <c r="N277">
        <v>9999</v>
      </c>
      <c r="O277">
        <v>99</v>
      </c>
      <c r="P277">
        <v>-999</v>
      </c>
      <c r="Q277" s="9" t="s">
        <v>103</v>
      </c>
      <c r="R277" s="8" t="s">
        <v>43</v>
      </c>
      <c r="S277" s="9">
        <v>1</v>
      </c>
      <c r="U277" s="7">
        <f t="shared" si="27"/>
        <v>0.125</v>
      </c>
      <c r="V277" s="7">
        <f t="shared" si="25"/>
        <v>-0.11288624837399294</v>
      </c>
    </row>
    <row r="278" spans="1:24" x14ac:dyDescent="0.25">
      <c r="A278" s="5">
        <v>277</v>
      </c>
      <c r="B278" s="6">
        <v>40813</v>
      </c>
      <c r="C278" t="s">
        <v>19</v>
      </c>
      <c r="D278" t="s">
        <v>20</v>
      </c>
      <c r="E278" t="s">
        <v>21</v>
      </c>
      <c r="F278" t="s">
        <v>22</v>
      </c>
      <c r="G278" t="s">
        <v>22</v>
      </c>
      <c r="H278">
        <v>99</v>
      </c>
      <c r="I278">
        <v>99</v>
      </c>
      <c r="J278">
        <v>99</v>
      </c>
      <c r="K278">
        <v>-999</v>
      </c>
      <c r="L278">
        <v>99</v>
      </c>
      <c r="M278">
        <v>99</v>
      </c>
      <c r="N278">
        <v>9999</v>
      </c>
      <c r="O278">
        <v>99</v>
      </c>
      <c r="P278">
        <v>-999</v>
      </c>
      <c r="Q278" s="9" t="s">
        <v>103</v>
      </c>
      <c r="R278" s="8" t="s">
        <v>104</v>
      </c>
      <c r="S278" s="9">
        <v>1</v>
      </c>
      <c r="U278" s="7">
        <f t="shared" si="27"/>
        <v>0.125</v>
      </c>
      <c r="V278" s="7">
        <f t="shared" si="25"/>
        <v>-0.11288624837399294</v>
      </c>
    </row>
    <row r="279" spans="1:24" x14ac:dyDescent="0.25">
      <c r="A279" s="5">
        <v>278</v>
      </c>
      <c r="B279" s="6">
        <v>41433</v>
      </c>
      <c r="C279" t="s">
        <v>19</v>
      </c>
      <c r="D279" t="s">
        <v>20</v>
      </c>
      <c r="E279" t="s">
        <v>21</v>
      </c>
      <c r="F279" t="s">
        <v>22</v>
      </c>
      <c r="G279" t="s">
        <v>22</v>
      </c>
      <c r="H279">
        <v>99</v>
      </c>
      <c r="I279">
        <v>99</v>
      </c>
      <c r="J279">
        <v>99</v>
      </c>
      <c r="K279">
        <v>-999</v>
      </c>
      <c r="L279">
        <v>99</v>
      </c>
      <c r="M279">
        <v>99</v>
      </c>
      <c r="N279">
        <v>9999</v>
      </c>
      <c r="O279">
        <v>99</v>
      </c>
      <c r="P279">
        <v>-999</v>
      </c>
      <c r="Q279" s="9" t="s">
        <v>103</v>
      </c>
      <c r="R279" s="17" t="s">
        <v>41</v>
      </c>
      <c r="S279" s="9">
        <v>0</v>
      </c>
      <c r="T279" s="9">
        <v>8</v>
      </c>
    </row>
    <row r="280" spans="1:24" x14ac:dyDescent="0.25">
      <c r="A280" s="5">
        <v>279</v>
      </c>
      <c r="B280" s="6">
        <v>41433</v>
      </c>
      <c r="C280" t="s">
        <v>19</v>
      </c>
      <c r="D280" t="s">
        <v>20</v>
      </c>
      <c r="E280" t="s">
        <v>21</v>
      </c>
      <c r="F280" t="s">
        <v>22</v>
      </c>
      <c r="G280" t="s">
        <v>22</v>
      </c>
      <c r="H280">
        <v>99</v>
      </c>
      <c r="I280">
        <v>99</v>
      </c>
      <c r="J280">
        <v>99</v>
      </c>
      <c r="K280">
        <v>-999</v>
      </c>
      <c r="L280">
        <v>99</v>
      </c>
      <c r="M280">
        <v>99</v>
      </c>
      <c r="N280">
        <v>9999</v>
      </c>
      <c r="O280">
        <v>99</v>
      </c>
      <c r="P280">
        <v>-999</v>
      </c>
      <c r="Q280" s="9" t="s">
        <v>103</v>
      </c>
      <c r="R280" s="17" t="s">
        <v>104</v>
      </c>
      <c r="S280" s="9">
        <v>1</v>
      </c>
      <c r="U280" s="7">
        <f t="shared" si="27"/>
        <v>0.125</v>
      </c>
      <c r="V280" s="7">
        <f t="shared" si="25"/>
        <v>-0.11288624837399294</v>
      </c>
    </row>
    <row r="281" spans="1:24" x14ac:dyDescent="0.25">
      <c r="A281" s="5">
        <v>280</v>
      </c>
      <c r="B281" s="6">
        <v>41433</v>
      </c>
      <c r="C281" t="s">
        <v>19</v>
      </c>
      <c r="D281" t="s">
        <v>20</v>
      </c>
      <c r="E281" t="s">
        <v>21</v>
      </c>
      <c r="F281" t="s">
        <v>22</v>
      </c>
      <c r="G281" t="s">
        <v>22</v>
      </c>
      <c r="H281">
        <v>99</v>
      </c>
      <c r="I281">
        <v>99</v>
      </c>
      <c r="J281">
        <v>99</v>
      </c>
      <c r="K281">
        <v>-999</v>
      </c>
      <c r="L281">
        <v>99</v>
      </c>
      <c r="M281">
        <v>99</v>
      </c>
      <c r="N281">
        <v>9999</v>
      </c>
      <c r="O281">
        <v>99</v>
      </c>
      <c r="P281">
        <v>-999</v>
      </c>
      <c r="Q281" s="9" t="s">
        <v>103</v>
      </c>
      <c r="R281" s="17" t="s">
        <v>172</v>
      </c>
      <c r="S281" s="9">
        <v>1</v>
      </c>
      <c r="U281" s="7">
        <f t="shared" si="27"/>
        <v>0.125</v>
      </c>
      <c r="V281" s="7">
        <f t="shared" si="25"/>
        <v>-0.11288624837399294</v>
      </c>
    </row>
    <row r="282" spans="1:24" x14ac:dyDescent="0.25">
      <c r="A282" s="5">
        <v>281</v>
      </c>
      <c r="B282" s="6">
        <v>41433</v>
      </c>
      <c r="C282" t="s">
        <v>19</v>
      </c>
      <c r="D282" t="s">
        <v>20</v>
      </c>
      <c r="E282" t="s">
        <v>21</v>
      </c>
      <c r="F282" t="s">
        <v>22</v>
      </c>
      <c r="G282" t="s">
        <v>22</v>
      </c>
      <c r="H282">
        <v>99</v>
      </c>
      <c r="I282">
        <v>99</v>
      </c>
      <c r="J282">
        <v>99</v>
      </c>
      <c r="K282">
        <v>-999</v>
      </c>
      <c r="L282">
        <v>99</v>
      </c>
      <c r="M282">
        <v>99</v>
      </c>
      <c r="N282">
        <v>9999</v>
      </c>
      <c r="O282">
        <v>99</v>
      </c>
      <c r="P282">
        <v>-999</v>
      </c>
      <c r="Q282" s="9" t="s">
        <v>103</v>
      </c>
      <c r="R282" s="17" t="s">
        <v>154</v>
      </c>
      <c r="S282" s="9">
        <v>1</v>
      </c>
      <c r="U282" s="7">
        <f t="shared" si="27"/>
        <v>0.125</v>
      </c>
      <c r="V282" s="7">
        <f t="shared" si="25"/>
        <v>-0.11288624837399294</v>
      </c>
    </row>
    <row r="283" spans="1:24" x14ac:dyDescent="0.25">
      <c r="A283" s="5">
        <v>282</v>
      </c>
      <c r="B283" s="6">
        <v>40813</v>
      </c>
      <c r="C283" t="s">
        <v>19</v>
      </c>
      <c r="D283" t="s">
        <v>20</v>
      </c>
      <c r="E283" t="s">
        <v>21</v>
      </c>
      <c r="F283" t="s">
        <v>22</v>
      </c>
      <c r="G283" t="s">
        <v>22</v>
      </c>
      <c r="H283">
        <v>99</v>
      </c>
      <c r="I283">
        <v>99</v>
      </c>
      <c r="J283">
        <v>99</v>
      </c>
      <c r="K283">
        <v>-999</v>
      </c>
      <c r="L283">
        <v>99</v>
      </c>
      <c r="M283">
        <v>99</v>
      </c>
      <c r="N283">
        <v>9999</v>
      </c>
      <c r="O283">
        <v>99</v>
      </c>
      <c r="P283">
        <v>-999</v>
      </c>
      <c r="Q283" s="9" t="s">
        <v>105</v>
      </c>
      <c r="R283" s="8" t="s">
        <v>65</v>
      </c>
      <c r="S283" s="7">
        <v>1</v>
      </c>
      <c r="U283" s="7">
        <f>S283/13</f>
        <v>7.6923076923076927E-2</v>
      </c>
      <c r="V283" s="7">
        <f t="shared" si="25"/>
        <v>-8.5687950177448985E-2</v>
      </c>
      <c r="W283" s="9">
        <f>-(SUM(V283:V297))</f>
        <v>1.4089466041492671</v>
      </c>
      <c r="X283" s="5" t="s">
        <v>105</v>
      </c>
    </row>
    <row r="284" spans="1:24" x14ac:dyDescent="0.25">
      <c r="A284" s="5">
        <v>283</v>
      </c>
      <c r="B284" s="6">
        <v>40813</v>
      </c>
      <c r="C284" t="s">
        <v>19</v>
      </c>
      <c r="D284" t="s">
        <v>20</v>
      </c>
      <c r="E284" t="s">
        <v>21</v>
      </c>
      <c r="F284" t="s">
        <v>22</v>
      </c>
      <c r="G284" t="s">
        <v>22</v>
      </c>
      <c r="H284">
        <v>99</v>
      </c>
      <c r="I284">
        <v>99</v>
      </c>
      <c r="J284">
        <v>99</v>
      </c>
      <c r="K284">
        <v>-999</v>
      </c>
      <c r="L284">
        <v>99</v>
      </c>
      <c r="M284">
        <v>99</v>
      </c>
      <c r="N284">
        <v>9999</v>
      </c>
      <c r="O284">
        <v>99</v>
      </c>
      <c r="P284">
        <v>-999</v>
      </c>
      <c r="Q284" s="9" t="s">
        <v>105</v>
      </c>
      <c r="R284" s="8" t="s">
        <v>75</v>
      </c>
      <c r="S284" s="7">
        <v>1</v>
      </c>
      <c r="U284" s="7">
        <f t="shared" ref="U284:U297" si="28">S284/13</f>
        <v>7.6923076923076927E-2</v>
      </c>
      <c r="V284" s="7">
        <f t="shared" si="25"/>
        <v>-8.5687950177448985E-2</v>
      </c>
    </row>
    <row r="285" spans="1:24" x14ac:dyDescent="0.25">
      <c r="A285" s="5">
        <v>284</v>
      </c>
      <c r="B285" s="6">
        <v>40813</v>
      </c>
      <c r="C285" t="s">
        <v>19</v>
      </c>
      <c r="D285" t="s">
        <v>20</v>
      </c>
      <c r="E285" t="s">
        <v>21</v>
      </c>
      <c r="F285" t="s">
        <v>22</v>
      </c>
      <c r="G285" t="s">
        <v>22</v>
      </c>
      <c r="H285">
        <v>99</v>
      </c>
      <c r="I285">
        <v>99</v>
      </c>
      <c r="J285">
        <v>99</v>
      </c>
      <c r="K285">
        <v>-999</v>
      </c>
      <c r="L285">
        <v>99</v>
      </c>
      <c r="M285">
        <v>99</v>
      </c>
      <c r="N285">
        <v>9999</v>
      </c>
      <c r="O285">
        <v>99</v>
      </c>
      <c r="P285">
        <v>-999</v>
      </c>
      <c r="Q285" s="9" t="s">
        <v>105</v>
      </c>
      <c r="R285" s="8" t="s">
        <v>28</v>
      </c>
      <c r="S285" s="7">
        <v>2</v>
      </c>
      <c r="U285" s="7">
        <f t="shared" si="28"/>
        <v>0.15384615384615385</v>
      </c>
      <c r="V285" s="7">
        <f t="shared" si="25"/>
        <v>-0.1250635933296701</v>
      </c>
    </row>
    <row r="286" spans="1:24" x14ac:dyDescent="0.25">
      <c r="A286" s="5">
        <v>285</v>
      </c>
      <c r="B286" s="6">
        <v>40813</v>
      </c>
      <c r="C286" t="s">
        <v>19</v>
      </c>
      <c r="D286" t="s">
        <v>20</v>
      </c>
      <c r="E286" t="s">
        <v>21</v>
      </c>
      <c r="F286" t="s">
        <v>22</v>
      </c>
      <c r="G286" t="s">
        <v>22</v>
      </c>
      <c r="H286">
        <v>99</v>
      </c>
      <c r="I286">
        <v>99</v>
      </c>
      <c r="J286">
        <v>99</v>
      </c>
      <c r="K286">
        <v>-999</v>
      </c>
      <c r="L286">
        <v>99</v>
      </c>
      <c r="M286">
        <v>99</v>
      </c>
      <c r="N286">
        <v>9999</v>
      </c>
      <c r="O286">
        <v>99</v>
      </c>
      <c r="P286">
        <v>-999</v>
      </c>
      <c r="Q286" s="9" t="s">
        <v>105</v>
      </c>
      <c r="R286" s="8" t="s">
        <v>43</v>
      </c>
      <c r="S286" s="7">
        <v>0</v>
      </c>
    </row>
    <row r="287" spans="1:24" x14ac:dyDescent="0.25">
      <c r="A287" s="5">
        <v>286</v>
      </c>
      <c r="B287" s="6">
        <v>40813</v>
      </c>
      <c r="C287" t="s">
        <v>19</v>
      </c>
      <c r="D287" t="s">
        <v>20</v>
      </c>
      <c r="E287" t="s">
        <v>21</v>
      </c>
      <c r="F287" t="s">
        <v>22</v>
      </c>
      <c r="G287" t="s">
        <v>22</v>
      </c>
      <c r="H287">
        <v>99</v>
      </c>
      <c r="I287">
        <v>99</v>
      </c>
      <c r="J287">
        <v>99</v>
      </c>
      <c r="K287">
        <v>-999</v>
      </c>
      <c r="L287">
        <v>99</v>
      </c>
      <c r="M287">
        <v>99</v>
      </c>
      <c r="N287">
        <v>9999</v>
      </c>
      <c r="O287">
        <v>99</v>
      </c>
      <c r="P287">
        <v>-999</v>
      </c>
      <c r="Q287" s="9" t="s">
        <v>105</v>
      </c>
      <c r="R287" s="8" t="s">
        <v>67</v>
      </c>
      <c r="S287" s="7">
        <v>0</v>
      </c>
    </row>
    <row r="288" spans="1:24" x14ac:dyDescent="0.25">
      <c r="A288" s="5">
        <v>287</v>
      </c>
      <c r="B288" s="6">
        <v>40813</v>
      </c>
      <c r="C288" t="s">
        <v>19</v>
      </c>
      <c r="D288" t="s">
        <v>20</v>
      </c>
      <c r="E288" t="s">
        <v>21</v>
      </c>
      <c r="F288" t="s">
        <v>22</v>
      </c>
      <c r="G288" t="s">
        <v>22</v>
      </c>
      <c r="H288">
        <v>99</v>
      </c>
      <c r="I288">
        <v>99</v>
      </c>
      <c r="J288">
        <v>99</v>
      </c>
      <c r="K288">
        <v>-999</v>
      </c>
      <c r="L288">
        <v>99</v>
      </c>
      <c r="M288">
        <v>99</v>
      </c>
      <c r="N288">
        <v>9999</v>
      </c>
      <c r="O288">
        <v>99</v>
      </c>
      <c r="P288">
        <v>-999</v>
      </c>
      <c r="Q288" s="9" t="s">
        <v>105</v>
      </c>
      <c r="R288" s="8" t="s">
        <v>35</v>
      </c>
      <c r="S288" s="7">
        <v>1</v>
      </c>
      <c r="U288" s="7">
        <f t="shared" si="28"/>
        <v>7.6923076923076927E-2</v>
      </c>
      <c r="V288" s="7">
        <f t="shared" si="25"/>
        <v>-8.5687950177448985E-2</v>
      </c>
    </row>
    <row r="289" spans="1:24" x14ac:dyDescent="0.25">
      <c r="A289" s="5">
        <v>288</v>
      </c>
      <c r="B289" s="6">
        <v>40813</v>
      </c>
      <c r="C289" t="s">
        <v>19</v>
      </c>
      <c r="D289" t="s">
        <v>20</v>
      </c>
      <c r="E289" t="s">
        <v>21</v>
      </c>
      <c r="F289" t="s">
        <v>22</v>
      </c>
      <c r="G289" t="s">
        <v>22</v>
      </c>
      <c r="H289">
        <v>99</v>
      </c>
      <c r="I289">
        <v>99</v>
      </c>
      <c r="J289">
        <v>99</v>
      </c>
      <c r="K289">
        <v>-999</v>
      </c>
      <c r="L289">
        <v>99</v>
      </c>
      <c r="M289">
        <v>99</v>
      </c>
      <c r="N289">
        <v>9999</v>
      </c>
      <c r="O289">
        <v>99</v>
      </c>
      <c r="P289">
        <v>-999</v>
      </c>
      <c r="Q289" s="9" t="s">
        <v>105</v>
      </c>
      <c r="R289" s="8" t="s">
        <v>104</v>
      </c>
      <c r="S289" s="7">
        <v>3</v>
      </c>
      <c r="U289" s="7">
        <f t="shared" si="28"/>
        <v>0.23076923076923078</v>
      </c>
      <c r="V289" s="7">
        <f t="shared" si="25"/>
        <v>-0.14695894559704023</v>
      </c>
    </row>
    <row r="290" spans="1:24" x14ac:dyDescent="0.25">
      <c r="A290" s="5">
        <v>289</v>
      </c>
      <c r="B290" s="6">
        <v>40813</v>
      </c>
      <c r="C290" t="s">
        <v>19</v>
      </c>
      <c r="D290" t="s">
        <v>20</v>
      </c>
      <c r="E290" t="s">
        <v>21</v>
      </c>
      <c r="F290" t="s">
        <v>22</v>
      </c>
      <c r="G290" t="s">
        <v>22</v>
      </c>
      <c r="H290">
        <v>99</v>
      </c>
      <c r="I290">
        <v>99</v>
      </c>
      <c r="J290">
        <v>99</v>
      </c>
      <c r="K290">
        <v>-999</v>
      </c>
      <c r="L290">
        <v>99</v>
      </c>
      <c r="M290">
        <v>99</v>
      </c>
      <c r="N290">
        <v>9999</v>
      </c>
      <c r="O290">
        <v>99</v>
      </c>
      <c r="P290">
        <v>-999</v>
      </c>
      <c r="Q290" s="9" t="s">
        <v>105</v>
      </c>
      <c r="R290" s="8" t="s">
        <v>106</v>
      </c>
      <c r="S290" s="7">
        <v>1</v>
      </c>
      <c r="U290" s="7">
        <f t="shared" si="28"/>
        <v>7.6923076923076927E-2</v>
      </c>
      <c r="V290" s="7">
        <f t="shared" si="25"/>
        <v>-8.5687950177448985E-2</v>
      </c>
    </row>
    <row r="291" spans="1:24" x14ac:dyDescent="0.25">
      <c r="A291" s="5">
        <v>290</v>
      </c>
      <c r="B291" s="6">
        <v>40813</v>
      </c>
      <c r="C291" t="s">
        <v>19</v>
      </c>
      <c r="D291" t="s">
        <v>20</v>
      </c>
      <c r="E291" t="s">
        <v>21</v>
      </c>
      <c r="F291" t="s">
        <v>22</v>
      </c>
      <c r="G291" t="s">
        <v>22</v>
      </c>
      <c r="H291">
        <v>99</v>
      </c>
      <c r="I291">
        <v>99</v>
      </c>
      <c r="J291">
        <v>99</v>
      </c>
      <c r="K291">
        <v>-999</v>
      </c>
      <c r="L291">
        <v>99</v>
      </c>
      <c r="M291">
        <v>99</v>
      </c>
      <c r="N291">
        <v>9999</v>
      </c>
      <c r="O291">
        <v>99</v>
      </c>
      <c r="P291">
        <v>-999</v>
      </c>
      <c r="Q291" s="9" t="s">
        <v>105</v>
      </c>
      <c r="R291" s="8" t="s">
        <v>26</v>
      </c>
      <c r="S291" s="7">
        <v>1</v>
      </c>
      <c r="U291" s="7">
        <f t="shared" si="28"/>
        <v>7.6923076923076927E-2</v>
      </c>
      <c r="V291" s="7">
        <f t="shared" si="25"/>
        <v>-8.5687950177448985E-2</v>
      </c>
    </row>
    <row r="292" spans="1:24" x14ac:dyDescent="0.25">
      <c r="A292" s="5">
        <v>291</v>
      </c>
      <c r="B292" s="6">
        <v>40813</v>
      </c>
      <c r="C292" t="s">
        <v>19</v>
      </c>
      <c r="D292" t="s">
        <v>20</v>
      </c>
      <c r="E292" t="s">
        <v>21</v>
      </c>
      <c r="F292" t="s">
        <v>22</v>
      </c>
      <c r="G292" t="s">
        <v>22</v>
      </c>
      <c r="H292">
        <v>99</v>
      </c>
      <c r="I292">
        <v>99</v>
      </c>
      <c r="J292">
        <v>99</v>
      </c>
      <c r="K292">
        <v>-999</v>
      </c>
      <c r="L292">
        <v>99</v>
      </c>
      <c r="M292">
        <v>99</v>
      </c>
      <c r="N292">
        <v>9999</v>
      </c>
      <c r="O292">
        <v>99</v>
      </c>
      <c r="P292">
        <v>-999</v>
      </c>
      <c r="Q292" s="9" t="s">
        <v>105</v>
      </c>
      <c r="R292" s="8" t="s">
        <v>49</v>
      </c>
      <c r="S292" s="7">
        <v>3</v>
      </c>
      <c r="U292" s="7">
        <f t="shared" si="28"/>
        <v>0.23076923076923078</v>
      </c>
      <c r="V292" s="7">
        <f t="shared" si="25"/>
        <v>-0.14695894559704023</v>
      </c>
    </row>
    <row r="293" spans="1:24" x14ac:dyDescent="0.25">
      <c r="A293" s="5">
        <v>292</v>
      </c>
      <c r="B293" s="6">
        <v>41433</v>
      </c>
      <c r="C293" t="s">
        <v>19</v>
      </c>
      <c r="D293" t="s">
        <v>20</v>
      </c>
      <c r="E293" t="s">
        <v>21</v>
      </c>
      <c r="F293" t="s">
        <v>22</v>
      </c>
      <c r="G293" t="s">
        <v>22</v>
      </c>
      <c r="H293">
        <v>99</v>
      </c>
      <c r="I293">
        <v>99</v>
      </c>
      <c r="J293">
        <v>99</v>
      </c>
      <c r="K293">
        <v>-999</v>
      </c>
      <c r="L293">
        <v>99</v>
      </c>
      <c r="M293">
        <v>99</v>
      </c>
      <c r="N293">
        <v>9999</v>
      </c>
      <c r="O293">
        <v>99</v>
      </c>
      <c r="P293">
        <v>-999</v>
      </c>
      <c r="Q293" s="9" t="s">
        <v>105</v>
      </c>
      <c r="R293" s="17" t="s">
        <v>143</v>
      </c>
      <c r="S293" s="7">
        <v>4</v>
      </c>
      <c r="U293" s="7">
        <f t="shared" si="28"/>
        <v>0.30769230769230771</v>
      </c>
      <c r="V293" s="7">
        <f t="shared" si="25"/>
        <v>-0.15750257260888442</v>
      </c>
    </row>
    <row r="294" spans="1:24" x14ac:dyDescent="0.25">
      <c r="A294" s="5">
        <v>293</v>
      </c>
      <c r="B294" s="6">
        <v>41433</v>
      </c>
      <c r="C294" t="s">
        <v>19</v>
      </c>
      <c r="D294" t="s">
        <v>20</v>
      </c>
      <c r="E294" t="s">
        <v>21</v>
      </c>
      <c r="F294" t="s">
        <v>22</v>
      </c>
      <c r="G294" t="s">
        <v>22</v>
      </c>
      <c r="H294">
        <v>99</v>
      </c>
      <c r="I294">
        <v>99</v>
      </c>
      <c r="J294">
        <v>99</v>
      </c>
      <c r="K294">
        <v>-999</v>
      </c>
      <c r="L294">
        <v>99</v>
      </c>
      <c r="M294">
        <v>99</v>
      </c>
      <c r="N294">
        <v>9999</v>
      </c>
      <c r="O294">
        <v>99</v>
      </c>
      <c r="P294">
        <v>-999</v>
      </c>
      <c r="Q294" s="9" t="s">
        <v>105</v>
      </c>
      <c r="R294" s="17" t="s">
        <v>88</v>
      </c>
      <c r="S294" s="7">
        <v>3</v>
      </c>
      <c r="U294" s="7">
        <f t="shared" si="28"/>
        <v>0.23076923076923078</v>
      </c>
      <c r="V294" s="7">
        <f t="shared" si="25"/>
        <v>-0.14695894559704023</v>
      </c>
    </row>
    <row r="295" spans="1:24" x14ac:dyDescent="0.25">
      <c r="A295" s="5">
        <v>294</v>
      </c>
      <c r="B295" s="6">
        <v>41433</v>
      </c>
      <c r="C295" t="s">
        <v>19</v>
      </c>
      <c r="D295" t="s">
        <v>20</v>
      </c>
      <c r="E295" t="s">
        <v>21</v>
      </c>
      <c r="F295" t="s">
        <v>22</v>
      </c>
      <c r="G295" t="s">
        <v>22</v>
      </c>
      <c r="H295">
        <v>99</v>
      </c>
      <c r="I295">
        <v>99</v>
      </c>
      <c r="J295">
        <v>99</v>
      </c>
      <c r="K295">
        <v>-999</v>
      </c>
      <c r="L295">
        <v>99</v>
      </c>
      <c r="M295">
        <v>99</v>
      </c>
      <c r="N295">
        <v>9999</v>
      </c>
      <c r="O295">
        <v>99</v>
      </c>
      <c r="P295">
        <v>-999</v>
      </c>
      <c r="Q295" s="9" t="s">
        <v>105</v>
      </c>
      <c r="R295" s="17" t="s">
        <v>55</v>
      </c>
      <c r="S295" s="7">
        <v>1</v>
      </c>
      <c r="U295" s="7">
        <f t="shared" si="28"/>
        <v>7.6923076923076927E-2</v>
      </c>
      <c r="V295" s="7">
        <f t="shared" si="25"/>
        <v>-8.5687950177448985E-2</v>
      </c>
    </row>
    <row r="296" spans="1:24" x14ac:dyDescent="0.25">
      <c r="A296" s="5">
        <v>295</v>
      </c>
      <c r="B296" s="6">
        <v>41433</v>
      </c>
      <c r="C296" t="s">
        <v>19</v>
      </c>
      <c r="D296" t="s">
        <v>20</v>
      </c>
      <c r="E296" t="s">
        <v>21</v>
      </c>
      <c r="F296" t="s">
        <v>22</v>
      </c>
      <c r="G296" t="s">
        <v>22</v>
      </c>
      <c r="H296">
        <v>99</v>
      </c>
      <c r="I296">
        <v>99</v>
      </c>
      <c r="J296">
        <v>99</v>
      </c>
      <c r="K296">
        <v>-999</v>
      </c>
      <c r="L296">
        <v>99</v>
      </c>
      <c r="M296">
        <v>99</v>
      </c>
      <c r="N296">
        <v>9999</v>
      </c>
      <c r="O296">
        <v>99</v>
      </c>
      <c r="P296">
        <v>-999</v>
      </c>
      <c r="Q296" s="9" t="s">
        <v>105</v>
      </c>
      <c r="R296" s="17" t="s">
        <v>174</v>
      </c>
      <c r="S296" s="7">
        <v>1</v>
      </c>
      <c r="U296" s="7">
        <f t="shared" si="28"/>
        <v>7.6923076923076927E-2</v>
      </c>
      <c r="V296" s="7">
        <f t="shared" si="25"/>
        <v>-8.5687950177448985E-2</v>
      </c>
    </row>
    <row r="297" spans="1:24" x14ac:dyDescent="0.25">
      <c r="A297" s="5">
        <v>296</v>
      </c>
      <c r="B297" s="6">
        <v>41433</v>
      </c>
      <c r="C297" t="s">
        <v>19</v>
      </c>
      <c r="D297" t="s">
        <v>20</v>
      </c>
      <c r="E297" t="s">
        <v>21</v>
      </c>
      <c r="F297" t="s">
        <v>22</v>
      </c>
      <c r="G297" t="s">
        <v>22</v>
      </c>
      <c r="H297">
        <v>99</v>
      </c>
      <c r="I297">
        <v>99</v>
      </c>
      <c r="J297">
        <v>99</v>
      </c>
      <c r="K297">
        <v>-999</v>
      </c>
      <c r="L297">
        <v>99</v>
      </c>
      <c r="M297">
        <v>99</v>
      </c>
      <c r="N297">
        <v>9999</v>
      </c>
      <c r="O297">
        <v>99</v>
      </c>
      <c r="P297">
        <v>-999</v>
      </c>
      <c r="Q297" s="9" t="s">
        <v>105</v>
      </c>
      <c r="R297" s="17" t="s">
        <v>92</v>
      </c>
      <c r="S297" s="7">
        <v>1</v>
      </c>
      <c r="U297" s="7">
        <f t="shared" si="28"/>
        <v>7.6923076923076927E-2</v>
      </c>
      <c r="V297" s="7">
        <f t="shared" si="25"/>
        <v>-8.5687950177448985E-2</v>
      </c>
    </row>
    <row r="298" spans="1:24" x14ac:dyDescent="0.25">
      <c r="A298" s="5">
        <v>297</v>
      </c>
      <c r="B298" s="6">
        <v>40813</v>
      </c>
      <c r="C298" t="s">
        <v>19</v>
      </c>
      <c r="D298" t="s">
        <v>20</v>
      </c>
      <c r="E298" t="s">
        <v>21</v>
      </c>
      <c r="F298" t="s">
        <v>22</v>
      </c>
      <c r="G298" t="s">
        <v>22</v>
      </c>
      <c r="H298">
        <v>99</v>
      </c>
      <c r="I298">
        <v>99</v>
      </c>
      <c r="J298">
        <v>99</v>
      </c>
      <c r="K298">
        <v>-999</v>
      </c>
      <c r="L298">
        <v>99</v>
      </c>
      <c r="M298">
        <v>99</v>
      </c>
      <c r="N298">
        <v>9999</v>
      </c>
      <c r="O298">
        <v>99</v>
      </c>
      <c r="P298">
        <v>-999</v>
      </c>
      <c r="Q298" s="7" t="s">
        <v>107</v>
      </c>
      <c r="R298" s="8" t="s">
        <v>28</v>
      </c>
      <c r="S298" s="9">
        <v>0</v>
      </c>
      <c r="W298" s="9">
        <f>-(SUM(V298:V311))</f>
        <v>0.99999999999999989</v>
      </c>
      <c r="X298" s="5" t="s">
        <v>107</v>
      </c>
    </row>
    <row r="299" spans="1:24" x14ac:dyDescent="0.25">
      <c r="A299" s="5">
        <v>298</v>
      </c>
      <c r="B299" s="6">
        <v>40813</v>
      </c>
      <c r="C299" t="s">
        <v>19</v>
      </c>
      <c r="D299" t="s">
        <v>20</v>
      </c>
      <c r="E299" t="s">
        <v>21</v>
      </c>
      <c r="F299" t="s">
        <v>22</v>
      </c>
      <c r="G299" t="s">
        <v>22</v>
      </c>
      <c r="H299">
        <v>99</v>
      </c>
      <c r="I299">
        <v>99</v>
      </c>
      <c r="J299">
        <v>99</v>
      </c>
      <c r="K299">
        <v>-999</v>
      </c>
      <c r="L299">
        <v>99</v>
      </c>
      <c r="M299">
        <v>99</v>
      </c>
      <c r="N299">
        <v>9999</v>
      </c>
      <c r="O299">
        <v>99</v>
      </c>
      <c r="P299">
        <v>-999</v>
      </c>
      <c r="Q299" s="7" t="s">
        <v>107</v>
      </c>
      <c r="R299" s="8" t="s">
        <v>35</v>
      </c>
      <c r="S299" s="9">
        <v>1</v>
      </c>
      <c r="U299" s="7">
        <f t="shared" ref="U299:U311" si="29">S299/10</f>
        <v>0.1</v>
      </c>
      <c r="V299" s="7">
        <f t="shared" si="25"/>
        <v>-0.1</v>
      </c>
    </row>
    <row r="300" spans="1:24" x14ac:dyDescent="0.25">
      <c r="A300" s="5">
        <v>299</v>
      </c>
      <c r="B300" s="6">
        <v>40813</v>
      </c>
      <c r="C300" t="s">
        <v>19</v>
      </c>
      <c r="D300" t="s">
        <v>20</v>
      </c>
      <c r="E300" t="s">
        <v>21</v>
      </c>
      <c r="F300" t="s">
        <v>22</v>
      </c>
      <c r="G300" t="s">
        <v>22</v>
      </c>
      <c r="H300">
        <v>99</v>
      </c>
      <c r="I300">
        <v>99</v>
      </c>
      <c r="J300">
        <v>99</v>
      </c>
      <c r="K300">
        <v>-999</v>
      </c>
      <c r="L300">
        <v>99</v>
      </c>
      <c r="M300">
        <v>99</v>
      </c>
      <c r="N300">
        <v>9999</v>
      </c>
      <c r="O300">
        <v>99</v>
      </c>
      <c r="P300">
        <v>-999</v>
      </c>
      <c r="Q300" s="7" t="s">
        <v>107</v>
      </c>
      <c r="R300" s="8" t="s">
        <v>33</v>
      </c>
      <c r="S300" s="9">
        <v>1</v>
      </c>
      <c r="U300" s="7">
        <f t="shared" si="29"/>
        <v>0.1</v>
      </c>
      <c r="V300" s="7">
        <f t="shared" si="25"/>
        <v>-0.1</v>
      </c>
    </row>
    <row r="301" spans="1:24" x14ac:dyDescent="0.25">
      <c r="A301" s="5">
        <v>300</v>
      </c>
      <c r="B301" s="6">
        <v>40813</v>
      </c>
      <c r="C301" t="s">
        <v>19</v>
      </c>
      <c r="D301" t="s">
        <v>20</v>
      </c>
      <c r="E301" t="s">
        <v>21</v>
      </c>
      <c r="F301" t="s">
        <v>22</v>
      </c>
      <c r="G301" t="s">
        <v>22</v>
      </c>
      <c r="H301">
        <v>99</v>
      </c>
      <c r="I301">
        <v>99</v>
      </c>
      <c r="J301">
        <v>99</v>
      </c>
      <c r="K301">
        <v>-999</v>
      </c>
      <c r="L301">
        <v>99</v>
      </c>
      <c r="M301">
        <v>99</v>
      </c>
      <c r="N301">
        <v>9999</v>
      </c>
      <c r="O301">
        <v>99</v>
      </c>
      <c r="P301">
        <v>-999</v>
      </c>
      <c r="Q301" s="7" t="s">
        <v>107</v>
      </c>
      <c r="R301" s="8" t="s">
        <v>58</v>
      </c>
      <c r="S301" s="9">
        <v>1</v>
      </c>
      <c r="U301" s="7">
        <f t="shared" si="29"/>
        <v>0.1</v>
      </c>
      <c r="V301" s="7">
        <f t="shared" si="25"/>
        <v>-0.1</v>
      </c>
    </row>
    <row r="302" spans="1:24" x14ac:dyDescent="0.25">
      <c r="A302" s="5">
        <v>301</v>
      </c>
      <c r="B302" s="6">
        <v>40813</v>
      </c>
      <c r="C302" t="s">
        <v>19</v>
      </c>
      <c r="D302" t="s">
        <v>20</v>
      </c>
      <c r="E302" t="s">
        <v>21</v>
      </c>
      <c r="F302" t="s">
        <v>22</v>
      </c>
      <c r="G302" t="s">
        <v>22</v>
      </c>
      <c r="H302">
        <v>99</v>
      </c>
      <c r="I302">
        <v>99</v>
      </c>
      <c r="J302">
        <v>99</v>
      </c>
      <c r="K302">
        <v>-999</v>
      </c>
      <c r="L302">
        <v>99</v>
      </c>
      <c r="M302">
        <v>99</v>
      </c>
      <c r="N302">
        <v>9999</v>
      </c>
      <c r="O302">
        <v>99</v>
      </c>
      <c r="P302">
        <v>-999</v>
      </c>
      <c r="Q302" s="7" t="s">
        <v>107</v>
      </c>
      <c r="R302" s="8" t="s">
        <v>108</v>
      </c>
      <c r="S302" s="9">
        <v>0</v>
      </c>
    </row>
    <row r="303" spans="1:24" x14ac:dyDescent="0.25">
      <c r="A303" s="5">
        <v>302</v>
      </c>
      <c r="B303" s="6">
        <v>40813</v>
      </c>
      <c r="C303" t="s">
        <v>19</v>
      </c>
      <c r="D303" t="s">
        <v>20</v>
      </c>
      <c r="E303" t="s">
        <v>21</v>
      </c>
      <c r="F303" t="s">
        <v>22</v>
      </c>
      <c r="G303" t="s">
        <v>22</v>
      </c>
      <c r="H303">
        <v>99</v>
      </c>
      <c r="I303">
        <v>99</v>
      </c>
      <c r="J303">
        <v>99</v>
      </c>
      <c r="K303">
        <v>-999</v>
      </c>
      <c r="L303">
        <v>99</v>
      </c>
      <c r="M303">
        <v>99</v>
      </c>
      <c r="N303">
        <v>9999</v>
      </c>
      <c r="O303">
        <v>99</v>
      </c>
      <c r="P303">
        <v>-999</v>
      </c>
      <c r="Q303" s="7" t="s">
        <v>107</v>
      </c>
      <c r="R303" s="8" t="s">
        <v>109</v>
      </c>
      <c r="S303" s="9">
        <v>1</v>
      </c>
      <c r="U303" s="7">
        <f t="shared" si="29"/>
        <v>0.1</v>
      </c>
      <c r="V303" s="7">
        <f t="shared" si="25"/>
        <v>-0.1</v>
      </c>
    </row>
    <row r="304" spans="1:24" x14ac:dyDescent="0.25">
      <c r="A304" s="5">
        <v>303</v>
      </c>
      <c r="B304" s="6">
        <v>40813</v>
      </c>
      <c r="C304" t="s">
        <v>19</v>
      </c>
      <c r="D304" t="s">
        <v>20</v>
      </c>
      <c r="E304" t="s">
        <v>21</v>
      </c>
      <c r="F304" t="s">
        <v>22</v>
      </c>
      <c r="G304" t="s">
        <v>22</v>
      </c>
      <c r="H304">
        <v>99</v>
      </c>
      <c r="I304">
        <v>99</v>
      </c>
      <c r="J304">
        <v>99</v>
      </c>
      <c r="K304">
        <v>-999</v>
      </c>
      <c r="L304">
        <v>99</v>
      </c>
      <c r="M304">
        <v>99</v>
      </c>
      <c r="N304">
        <v>9999</v>
      </c>
      <c r="O304">
        <v>99</v>
      </c>
      <c r="P304">
        <v>-999</v>
      </c>
      <c r="Q304" s="7" t="s">
        <v>107</v>
      </c>
      <c r="R304" s="8" t="s">
        <v>53</v>
      </c>
      <c r="S304" s="9">
        <v>1</v>
      </c>
      <c r="U304" s="7">
        <f t="shared" si="29"/>
        <v>0.1</v>
      </c>
      <c r="V304" s="7">
        <f t="shared" si="25"/>
        <v>-0.1</v>
      </c>
    </row>
    <row r="305" spans="1:24" x14ac:dyDescent="0.25">
      <c r="A305" s="5">
        <v>304</v>
      </c>
      <c r="B305" s="6">
        <v>40813</v>
      </c>
      <c r="C305" t="s">
        <v>19</v>
      </c>
      <c r="D305" t="s">
        <v>20</v>
      </c>
      <c r="E305" t="s">
        <v>21</v>
      </c>
      <c r="F305" t="s">
        <v>22</v>
      </c>
      <c r="G305" t="s">
        <v>22</v>
      </c>
      <c r="H305">
        <v>99</v>
      </c>
      <c r="I305">
        <v>99</v>
      </c>
      <c r="J305">
        <v>99</v>
      </c>
      <c r="K305">
        <v>-999</v>
      </c>
      <c r="L305">
        <v>99</v>
      </c>
      <c r="M305">
        <v>99</v>
      </c>
      <c r="N305">
        <v>9999</v>
      </c>
      <c r="O305">
        <v>99</v>
      </c>
      <c r="P305">
        <v>-999</v>
      </c>
      <c r="Q305" s="7" t="s">
        <v>107</v>
      </c>
      <c r="R305" s="8" t="s">
        <v>46</v>
      </c>
      <c r="S305" s="9">
        <v>0</v>
      </c>
    </row>
    <row r="306" spans="1:24" x14ac:dyDescent="0.25">
      <c r="A306" s="5">
        <v>305</v>
      </c>
      <c r="B306" s="6">
        <v>40813</v>
      </c>
      <c r="C306" t="s">
        <v>19</v>
      </c>
      <c r="D306" t="s">
        <v>20</v>
      </c>
      <c r="E306" t="s">
        <v>21</v>
      </c>
      <c r="F306" t="s">
        <v>22</v>
      </c>
      <c r="G306" t="s">
        <v>22</v>
      </c>
      <c r="H306">
        <v>99</v>
      </c>
      <c r="I306">
        <v>99</v>
      </c>
      <c r="J306">
        <v>99</v>
      </c>
      <c r="K306">
        <v>-999</v>
      </c>
      <c r="L306">
        <v>99</v>
      </c>
      <c r="M306">
        <v>99</v>
      </c>
      <c r="N306">
        <v>9999</v>
      </c>
      <c r="O306">
        <v>99</v>
      </c>
      <c r="P306">
        <v>-999</v>
      </c>
      <c r="Q306" s="7" t="s">
        <v>107</v>
      </c>
      <c r="R306" s="8" t="s">
        <v>64</v>
      </c>
      <c r="S306" s="9">
        <v>0</v>
      </c>
    </row>
    <row r="307" spans="1:24" x14ac:dyDescent="0.25">
      <c r="A307" s="5">
        <v>306</v>
      </c>
      <c r="B307" s="6">
        <v>41433</v>
      </c>
      <c r="C307" t="s">
        <v>19</v>
      </c>
      <c r="D307" t="s">
        <v>20</v>
      </c>
      <c r="E307" t="s">
        <v>21</v>
      </c>
      <c r="F307" t="s">
        <v>22</v>
      </c>
      <c r="G307" t="s">
        <v>22</v>
      </c>
      <c r="H307">
        <v>99</v>
      </c>
      <c r="I307">
        <v>99</v>
      </c>
      <c r="J307">
        <v>99</v>
      </c>
      <c r="K307">
        <v>-999</v>
      </c>
      <c r="L307">
        <v>99</v>
      </c>
      <c r="M307">
        <v>99</v>
      </c>
      <c r="N307">
        <v>9999</v>
      </c>
      <c r="O307">
        <v>99</v>
      </c>
      <c r="P307">
        <v>-999</v>
      </c>
      <c r="Q307" s="7" t="s">
        <v>107</v>
      </c>
      <c r="R307" s="17" t="s">
        <v>30</v>
      </c>
      <c r="S307" s="9">
        <v>1</v>
      </c>
      <c r="U307" s="7">
        <f t="shared" si="29"/>
        <v>0.1</v>
      </c>
      <c r="V307" s="7">
        <f t="shared" si="25"/>
        <v>-0.1</v>
      </c>
    </row>
    <row r="308" spans="1:24" x14ac:dyDescent="0.25">
      <c r="A308" s="5">
        <v>307</v>
      </c>
      <c r="B308" s="6">
        <v>41433</v>
      </c>
      <c r="C308" t="s">
        <v>19</v>
      </c>
      <c r="D308" t="s">
        <v>20</v>
      </c>
      <c r="E308" t="s">
        <v>21</v>
      </c>
      <c r="F308" t="s">
        <v>22</v>
      </c>
      <c r="G308" t="s">
        <v>22</v>
      </c>
      <c r="H308">
        <v>99</v>
      </c>
      <c r="I308">
        <v>99</v>
      </c>
      <c r="J308">
        <v>99</v>
      </c>
      <c r="K308">
        <v>-999</v>
      </c>
      <c r="L308">
        <v>99</v>
      </c>
      <c r="M308">
        <v>99</v>
      </c>
      <c r="N308">
        <v>9999</v>
      </c>
      <c r="O308">
        <v>99</v>
      </c>
      <c r="P308">
        <v>-999</v>
      </c>
      <c r="Q308" s="7" t="s">
        <v>107</v>
      </c>
      <c r="R308" s="17" t="s">
        <v>93</v>
      </c>
      <c r="S308" s="9">
        <v>1</v>
      </c>
      <c r="U308" s="7">
        <f t="shared" si="29"/>
        <v>0.1</v>
      </c>
      <c r="V308" s="7">
        <f t="shared" si="25"/>
        <v>-0.1</v>
      </c>
    </row>
    <row r="309" spans="1:24" x14ac:dyDescent="0.25">
      <c r="A309" s="5">
        <v>308</v>
      </c>
      <c r="B309" s="6">
        <v>41433</v>
      </c>
      <c r="C309" t="s">
        <v>19</v>
      </c>
      <c r="D309" t="s">
        <v>20</v>
      </c>
      <c r="E309" t="s">
        <v>21</v>
      </c>
      <c r="F309" t="s">
        <v>22</v>
      </c>
      <c r="G309" t="s">
        <v>22</v>
      </c>
      <c r="H309">
        <v>99</v>
      </c>
      <c r="I309">
        <v>99</v>
      </c>
      <c r="J309">
        <v>99</v>
      </c>
      <c r="K309">
        <v>-999</v>
      </c>
      <c r="L309">
        <v>99</v>
      </c>
      <c r="M309">
        <v>99</v>
      </c>
      <c r="N309">
        <v>9999</v>
      </c>
      <c r="O309">
        <v>99</v>
      </c>
      <c r="P309">
        <v>-999</v>
      </c>
      <c r="Q309" s="7" t="s">
        <v>107</v>
      </c>
      <c r="R309" s="17" t="s">
        <v>143</v>
      </c>
      <c r="S309" s="9">
        <v>1</v>
      </c>
      <c r="U309" s="7">
        <f t="shared" si="29"/>
        <v>0.1</v>
      </c>
      <c r="V309" s="7">
        <f t="shared" si="25"/>
        <v>-0.1</v>
      </c>
    </row>
    <row r="310" spans="1:24" x14ac:dyDescent="0.25">
      <c r="A310" s="5">
        <v>309</v>
      </c>
      <c r="B310" s="6">
        <v>41433</v>
      </c>
      <c r="C310" t="s">
        <v>19</v>
      </c>
      <c r="D310" t="s">
        <v>20</v>
      </c>
      <c r="E310" t="s">
        <v>21</v>
      </c>
      <c r="F310" t="s">
        <v>22</v>
      </c>
      <c r="G310" t="s">
        <v>22</v>
      </c>
      <c r="H310">
        <v>99</v>
      </c>
      <c r="I310">
        <v>99</v>
      </c>
      <c r="J310">
        <v>99</v>
      </c>
      <c r="K310">
        <v>-999</v>
      </c>
      <c r="L310">
        <v>99</v>
      </c>
      <c r="M310">
        <v>99</v>
      </c>
      <c r="N310">
        <v>9999</v>
      </c>
      <c r="O310">
        <v>99</v>
      </c>
      <c r="P310">
        <v>-999</v>
      </c>
      <c r="Q310" s="7" t="s">
        <v>107</v>
      </c>
      <c r="R310" s="17" t="s">
        <v>158</v>
      </c>
      <c r="S310" s="9">
        <v>1</v>
      </c>
      <c r="U310" s="7">
        <f t="shared" si="29"/>
        <v>0.1</v>
      </c>
      <c r="V310" s="7">
        <f t="shared" si="25"/>
        <v>-0.1</v>
      </c>
    </row>
    <row r="311" spans="1:24" x14ac:dyDescent="0.25">
      <c r="A311" s="5">
        <v>310</v>
      </c>
      <c r="B311" s="6">
        <v>41433</v>
      </c>
      <c r="C311" t="s">
        <v>19</v>
      </c>
      <c r="D311" t="s">
        <v>20</v>
      </c>
      <c r="E311" t="s">
        <v>21</v>
      </c>
      <c r="F311" t="s">
        <v>22</v>
      </c>
      <c r="G311" t="s">
        <v>22</v>
      </c>
      <c r="H311">
        <v>99</v>
      </c>
      <c r="I311">
        <v>99</v>
      </c>
      <c r="J311">
        <v>99</v>
      </c>
      <c r="K311">
        <v>-999</v>
      </c>
      <c r="L311">
        <v>99</v>
      </c>
      <c r="M311">
        <v>99</v>
      </c>
      <c r="N311">
        <v>9999</v>
      </c>
      <c r="O311">
        <v>99</v>
      </c>
      <c r="P311">
        <v>-999</v>
      </c>
      <c r="Q311" s="7" t="s">
        <v>107</v>
      </c>
      <c r="R311" s="17" t="s">
        <v>43</v>
      </c>
      <c r="S311" s="9">
        <v>1</v>
      </c>
      <c r="U311" s="7">
        <f t="shared" si="29"/>
        <v>0.1</v>
      </c>
      <c r="V311" s="7">
        <f t="shared" si="25"/>
        <v>-0.1</v>
      </c>
    </row>
    <row r="312" spans="1:24" x14ac:dyDescent="0.25">
      <c r="A312" s="5">
        <v>311</v>
      </c>
      <c r="B312" s="6">
        <v>40813</v>
      </c>
      <c r="C312" t="s">
        <v>19</v>
      </c>
      <c r="D312" t="s">
        <v>20</v>
      </c>
      <c r="E312" t="s">
        <v>21</v>
      </c>
      <c r="F312" t="s">
        <v>22</v>
      </c>
      <c r="G312" t="s">
        <v>22</v>
      </c>
      <c r="H312">
        <v>99</v>
      </c>
      <c r="I312">
        <v>99</v>
      </c>
      <c r="J312">
        <v>99</v>
      </c>
      <c r="K312">
        <v>-999</v>
      </c>
      <c r="L312">
        <v>99</v>
      </c>
      <c r="M312">
        <v>99</v>
      </c>
      <c r="N312">
        <v>9999</v>
      </c>
      <c r="O312">
        <v>99</v>
      </c>
      <c r="P312">
        <v>-999</v>
      </c>
      <c r="Q312" s="9" t="s">
        <v>110</v>
      </c>
      <c r="R312" s="8" t="s">
        <v>40</v>
      </c>
      <c r="S312" s="7">
        <v>0</v>
      </c>
      <c r="W312" s="9">
        <f>-(SUM(V312:V324))</f>
        <v>1.1558336279201202</v>
      </c>
      <c r="X312" s="5" t="s">
        <v>110</v>
      </c>
    </row>
    <row r="313" spans="1:24" x14ac:dyDescent="0.25">
      <c r="A313" s="5">
        <v>312</v>
      </c>
      <c r="B313" s="6">
        <v>40813</v>
      </c>
      <c r="C313" t="s">
        <v>19</v>
      </c>
      <c r="D313" t="s">
        <v>20</v>
      </c>
      <c r="E313" t="s">
        <v>21</v>
      </c>
      <c r="F313" t="s">
        <v>22</v>
      </c>
      <c r="G313" t="s">
        <v>22</v>
      </c>
      <c r="H313">
        <v>99</v>
      </c>
      <c r="I313">
        <v>99</v>
      </c>
      <c r="J313">
        <v>99</v>
      </c>
      <c r="K313">
        <v>-999</v>
      </c>
      <c r="L313">
        <v>99</v>
      </c>
      <c r="M313">
        <v>99</v>
      </c>
      <c r="N313">
        <v>9999</v>
      </c>
      <c r="O313">
        <v>99</v>
      </c>
      <c r="P313">
        <v>-999</v>
      </c>
      <c r="Q313" s="9" t="s">
        <v>110</v>
      </c>
      <c r="R313" s="8" t="s">
        <v>81</v>
      </c>
      <c r="S313" s="7">
        <v>1</v>
      </c>
      <c r="U313" s="7">
        <f t="shared" ref="U313:U324" si="30">S313/10</f>
        <v>0.1</v>
      </c>
      <c r="V313" s="7">
        <f t="shared" si="25"/>
        <v>-0.1</v>
      </c>
    </row>
    <row r="314" spans="1:24" x14ac:dyDescent="0.25">
      <c r="A314" s="5">
        <v>313</v>
      </c>
      <c r="B314" s="6">
        <v>40813</v>
      </c>
      <c r="C314" t="s">
        <v>19</v>
      </c>
      <c r="D314" t="s">
        <v>20</v>
      </c>
      <c r="E314" t="s">
        <v>21</v>
      </c>
      <c r="F314" t="s">
        <v>22</v>
      </c>
      <c r="G314" t="s">
        <v>22</v>
      </c>
      <c r="H314">
        <v>99</v>
      </c>
      <c r="I314">
        <v>99</v>
      </c>
      <c r="J314">
        <v>99</v>
      </c>
      <c r="K314">
        <v>-999</v>
      </c>
      <c r="L314">
        <v>99</v>
      </c>
      <c r="M314">
        <v>99</v>
      </c>
      <c r="N314">
        <v>9999</v>
      </c>
      <c r="O314">
        <v>99</v>
      </c>
      <c r="P314">
        <v>-999</v>
      </c>
      <c r="Q314" s="9" t="s">
        <v>110</v>
      </c>
      <c r="R314" s="8" t="s">
        <v>29</v>
      </c>
      <c r="S314" s="7">
        <v>2</v>
      </c>
      <c r="U314" s="7">
        <f t="shared" si="30"/>
        <v>0.2</v>
      </c>
      <c r="V314" s="7">
        <f t="shared" si="25"/>
        <v>-0.13979400086720375</v>
      </c>
    </row>
    <row r="315" spans="1:24" x14ac:dyDescent="0.25">
      <c r="A315" s="5">
        <v>314</v>
      </c>
      <c r="B315" s="6">
        <v>40813</v>
      </c>
      <c r="C315" t="s">
        <v>19</v>
      </c>
      <c r="D315" t="s">
        <v>20</v>
      </c>
      <c r="E315" t="s">
        <v>21</v>
      </c>
      <c r="F315" t="s">
        <v>22</v>
      </c>
      <c r="G315" t="s">
        <v>22</v>
      </c>
      <c r="H315">
        <v>99</v>
      </c>
      <c r="I315">
        <v>99</v>
      </c>
      <c r="J315">
        <v>99</v>
      </c>
      <c r="K315">
        <v>-999</v>
      </c>
      <c r="L315">
        <v>99</v>
      </c>
      <c r="M315">
        <v>99</v>
      </c>
      <c r="N315">
        <v>9999</v>
      </c>
      <c r="O315">
        <v>99</v>
      </c>
      <c r="P315">
        <v>-999</v>
      </c>
      <c r="Q315" s="9" t="s">
        <v>110</v>
      </c>
      <c r="R315" s="8" t="s">
        <v>76</v>
      </c>
      <c r="S315" s="7">
        <v>1</v>
      </c>
      <c r="U315" s="7">
        <f t="shared" si="30"/>
        <v>0.1</v>
      </c>
      <c r="V315" s="7">
        <f t="shared" si="25"/>
        <v>-0.1</v>
      </c>
    </row>
    <row r="316" spans="1:24" x14ac:dyDescent="0.25">
      <c r="A316" s="5">
        <v>315</v>
      </c>
      <c r="B316" s="6">
        <v>40813</v>
      </c>
      <c r="C316" t="s">
        <v>19</v>
      </c>
      <c r="D316" t="s">
        <v>20</v>
      </c>
      <c r="E316" t="s">
        <v>21</v>
      </c>
      <c r="F316" t="s">
        <v>22</v>
      </c>
      <c r="G316" t="s">
        <v>22</v>
      </c>
      <c r="H316">
        <v>99</v>
      </c>
      <c r="I316">
        <v>99</v>
      </c>
      <c r="J316">
        <v>99</v>
      </c>
      <c r="K316">
        <v>-999</v>
      </c>
      <c r="L316">
        <v>99</v>
      </c>
      <c r="M316">
        <v>99</v>
      </c>
      <c r="N316">
        <v>9999</v>
      </c>
      <c r="O316">
        <v>99</v>
      </c>
      <c r="P316">
        <v>-999</v>
      </c>
      <c r="Q316" s="9" t="s">
        <v>110</v>
      </c>
      <c r="R316" s="8" t="s">
        <v>46</v>
      </c>
      <c r="S316" s="7">
        <v>0</v>
      </c>
    </row>
    <row r="317" spans="1:24" x14ac:dyDescent="0.25">
      <c r="A317" s="5">
        <v>316</v>
      </c>
      <c r="B317" s="6">
        <v>40813</v>
      </c>
      <c r="C317" t="s">
        <v>19</v>
      </c>
      <c r="D317" t="s">
        <v>20</v>
      </c>
      <c r="E317" t="s">
        <v>21</v>
      </c>
      <c r="F317" t="s">
        <v>22</v>
      </c>
      <c r="G317" t="s">
        <v>22</v>
      </c>
      <c r="H317">
        <v>99</v>
      </c>
      <c r="I317">
        <v>99</v>
      </c>
      <c r="J317">
        <v>99</v>
      </c>
      <c r="K317">
        <v>-999</v>
      </c>
      <c r="L317">
        <v>99</v>
      </c>
      <c r="M317">
        <v>99</v>
      </c>
      <c r="N317">
        <v>9999</v>
      </c>
      <c r="O317">
        <v>99</v>
      </c>
      <c r="P317">
        <v>-999</v>
      </c>
      <c r="Q317" s="9" t="s">
        <v>110</v>
      </c>
      <c r="R317" s="8" t="s">
        <v>75</v>
      </c>
      <c r="S317" s="7">
        <v>3</v>
      </c>
      <c r="U317" s="7">
        <f t="shared" si="30"/>
        <v>0.3</v>
      </c>
      <c r="V317" s="7">
        <f t="shared" si="25"/>
        <v>-0.15686362358410127</v>
      </c>
    </row>
    <row r="318" spans="1:24" x14ac:dyDescent="0.25">
      <c r="A318" s="5">
        <v>317</v>
      </c>
      <c r="B318" s="6">
        <v>40813</v>
      </c>
      <c r="C318" t="s">
        <v>19</v>
      </c>
      <c r="D318" t="s">
        <v>20</v>
      </c>
      <c r="E318" t="s">
        <v>21</v>
      </c>
      <c r="F318" t="s">
        <v>22</v>
      </c>
      <c r="G318" t="s">
        <v>22</v>
      </c>
      <c r="H318">
        <v>99</v>
      </c>
      <c r="I318">
        <v>99</v>
      </c>
      <c r="J318">
        <v>99</v>
      </c>
      <c r="K318">
        <v>-999</v>
      </c>
      <c r="L318">
        <v>99</v>
      </c>
      <c r="M318">
        <v>99</v>
      </c>
      <c r="N318">
        <v>9999</v>
      </c>
      <c r="O318">
        <v>99</v>
      </c>
      <c r="P318">
        <v>-999</v>
      </c>
      <c r="Q318" s="9" t="s">
        <v>110</v>
      </c>
      <c r="R318" s="8" t="s">
        <v>49</v>
      </c>
      <c r="S318" s="7">
        <v>4</v>
      </c>
      <c r="U318" s="7">
        <f t="shared" si="30"/>
        <v>0.4</v>
      </c>
      <c r="V318" s="7">
        <f t="shared" si="25"/>
        <v>-0.15917600346881505</v>
      </c>
    </row>
    <row r="319" spans="1:24" x14ac:dyDescent="0.25">
      <c r="A319" s="5">
        <v>318</v>
      </c>
      <c r="B319" s="6">
        <v>40813</v>
      </c>
      <c r="C319" t="s">
        <v>19</v>
      </c>
      <c r="D319" t="s">
        <v>20</v>
      </c>
      <c r="E319" t="s">
        <v>21</v>
      </c>
      <c r="F319" t="s">
        <v>22</v>
      </c>
      <c r="G319" t="s">
        <v>22</v>
      </c>
      <c r="H319">
        <v>99</v>
      </c>
      <c r="I319">
        <v>99</v>
      </c>
      <c r="J319">
        <v>99</v>
      </c>
      <c r="K319">
        <v>-999</v>
      </c>
      <c r="L319">
        <v>99</v>
      </c>
      <c r="M319">
        <v>99</v>
      </c>
      <c r="N319">
        <v>9999</v>
      </c>
      <c r="O319">
        <v>99</v>
      </c>
      <c r="P319">
        <v>-999</v>
      </c>
      <c r="Q319" s="9" t="s">
        <v>110</v>
      </c>
      <c r="R319" s="8" t="s">
        <v>104</v>
      </c>
      <c r="S319" s="7">
        <v>1</v>
      </c>
      <c r="U319" s="7">
        <f t="shared" si="30"/>
        <v>0.1</v>
      </c>
      <c r="V319" s="7">
        <f t="shared" si="25"/>
        <v>-0.1</v>
      </c>
    </row>
    <row r="320" spans="1:24" x14ac:dyDescent="0.25">
      <c r="A320" s="5">
        <v>319</v>
      </c>
      <c r="B320" s="6">
        <v>40813</v>
      </c>
      <c r="C320" t="s">
        <v>19</v>
      </c>
      <c r="D320" t="s">
        <v>20</v>
      </c>
      <c r="E320" t="s">
        <v>21</v>
      </c>
      <c r="F320" t="s">
        <v>22</v>
      </c>
      <c r="G320" t="s">
        <v>22</v>
      </c>
      <c r="H320">
        <v>99</v>
      </c>
      <c r="I320">
        <v>99</v>
      </c>
      <c r="J320">
        <v>99</v>
      </c>
      <c r="K320">
        <v>-999</v>
      </c>
      <c r="L320">
        <v>99</v>
      </c>
      <c r="M320">
        <v>99</v>
      </c>
      <c r="N320">
        <v>9999</v>
      </c>
      <c r="O320">
        <v>99</v>
      </c>
      <c r="P320">
        <v>-999</v>
      </c>
      <c r="Q320" s="9" t="s">
        <v>110</v>
      </c>
      <c r="R320" s="8" t="s">
        <v>33</v>
      </c>
      <c r="S320" s="7">
        <v>1</v>
      </c>
      <c r="U320" s="7">
        <f t="shared" si="30"/>
        <v>0.1</v>
      </c>
      <c r="V320" s="7">
        <f t="shared" si="25"/>
        <v>-0.1</v>
      </c>
    </row>
    <row r="321" spans="1:24" x14ac:dyDescent="0.25">
      <c r="A321" s="5">
        <v>320</v>
      </c>
      <c r="B321" s="6">
        <v>41433</v>
      </c>
      <c r="C321" t="s">
        <v>19</v>
      </c>
      <c r="D321" t="s">
        <v>20</v>
      </c>
      <c r="E321" t="s">
        <v>21</v>
      </c>
      <c r="F321" t="s">
        <v>22</v>
      </c>
      <c r="G321" t="s">
        <v>22</v>
      </c>
      <c r="H321">
        <v>99</v>
      </c>
      <c r="I321">
        <v>99</v>
      </c>
      <c r="J321">
        <v>99</v>
      </c>
      <c r="K321">
        <v>-999</v>
      </c>
      <c r="L321">
        <v>99</v>
      </c>
      <c r="M321">
        <v>99</v>
      </c>
      <c r="N321">
        <v>9999</v>
      </c>
      <c r="O321">
        <v>99</v>
      </c>
      <c r="P321">
        <v>-999</v>
      </c>
      <c r="Q321" s="9" t="s">
        <v>110</v>
      </c>
      <c r="R321" s="17" t="s">
        <v>41</v>
      </c>
      <c r="S321" s="7">
        <v>0</v>
      </c>
      <c r="T321" s="7">
        <v>9</v>
      </c>
    </row>
    <row r="322" spans="1:24" x14ac:dyDescent="0.25">
      <c r="A322" s="5">
        <v>321</v>
      </c>
      <c r="B322" s="6">
        <v>41433</v>
      </c>
      <c r="C322" t="s">
        <v>19</v>
      </c>
      <c r="D322" t="s">
        <v>20</v>
      </c>
      <c r="E322" t="s">
        <v>21</v>
      </c>
      <c r="F322" t="s">
        <v>22</v>
      </c>
      <c r="G322" t="s">
        <v>22</v>
      </c>
      <c r="H322">
        <v>99</v>
      </c>
      <c r="I322">
        <v>99</v>
      </c>
      <c r="J322">
        <v>99</v>
      </c>
      <c r="K322">
        <v>-999</v>
      </c>
      <c r="L322">
        <v>99</v>
      </c>
      <c r="M322">
        <v>99</v>
      </c>
      <c r="N322">
        <v>9999</v>
      </c>
      <c r="O322">
        <v>99</v>
      </c>
      <c r="P322">
        <v>-999</v>
      </c>
      <c r="Q322" s="9" t="s">
        <v>110</v>
      </c>
      <c r="R322" s="17" t="s">
        <v>30</v>
      </c>
      <c r="S322" s="7">
        <v>1</v>
      </c>
      <c r="U322" s="7">
        <f t="shared" si="30"/>
        <v>0.1</v>
      </c>
      <c r="V322" s="7">
        <f t="shared" si="25"/>
        <v>-0.1</v>
      </c>
    </row>
    <row r="323" spans="1:24" x14ac:dyDescent="0.25">
      <c r="A323" s="5">
        <v>322</v>
      </c>
      <c r="B323" s="6">
        <v>41433</v>
      </c>
      <c r="C323" t="s">
        <v>19</v>
      </c>
      <c r="D323" t="s">
        <v>20</v>
      </c>
      <c r="E323" t="s">
        <v>21</v>
      </c>
      <c r="F323" t="s">
        <v>22</v>
      </c>
      <c r="G323" t="s">
        <v>22</v>
      </c>
      <c r="H323">
        <v>99</v>
      </c>
      <c r="I323">
        <v>99</v>
      </c>
      <c r="J323">
        <v>99</v>
      </c>
      <c r="K323">
        <v>-999</v>
      </c>
      <c r="L323">
        <v>99</v>
      </c>
      <c r="M323">
        <v>99</v>
      </c>
      <c r="N323">
        <v>9999</v>
      </c>
      <c r="O323">
        <v>99</v>
      </c>
      <c r="P323">
        <v>-999</v>
      </c>
      <c r="Q323" s="9" t="s">
        <v>110</v>
      </c>
      <c r="R323" s="17" t="s">
        <v>143</v>
      </c>
      <c r="S323" s="7">
        <v>1</v>
      </c>
      <c r="U323" s="7">
        <f t="shared" si="30"/>
        <v>0.1</v>
      </c>
      <c r="V323" s="7">
        <f t="shared" ref="V323:V386" si="31">((LOG10(U323))*U323)</f>
        <v>-0.1</v>
      </c>
    </row>
    <row r="324" spans="1:24" x14ac:dyDescent="0.25">
      <c r="A324" s="5">
        <v>323</v>
      </c>
      <c r="B324" s="6">
        <v>41433</v>
      </c>
      <c r="C324" t="s">
        <v>19</v>
      </c>
      <c r="D324" t="s">
        <v>20</v>
      </c>
      <c r="E324" t="s">
        <v>21</v>
      </c>
      <c r="F324" t="s">
        <v>22</v>
      </c>
      <c r="G324" t="s">
        <v>22</v>
      </c>
      <c r="H324">
        <v>99</v>
      </c>
      <c r="I324">
        <v>99</v>
      </c>
      <c r="J324">
        <v>99</v>
      </c>
      <c r="K324">
        <v>-999</v>
      </c>
      <c r="L324">
        <v>99</v>
      </c>
      <c r="M324">
        <v>99</v>
      </c>
      <c r="N324">
        <v>9999</v>
      </c>
      <c r="O324">
        <v>99</v>
      </c>
      <c r="P324">
        <v>-999</v>
      </c>
      <c r="Q324" s="9" t="s">
        <v>110</v>
      </c>
      <c r="R324" s="17" t="s">
        <v>35</v>
      </c>
      <c r="S324" s="7">
        <v>1</v>
      </c>
      <c r="U324" s="7">
        <f t="shared" si="30"/>
        <v>0.1</v>
      </c>
      <c r="V324" s="7">
        <f t="shared" si="31"/>
        <v>-0.1</v>
      </c>
    </row>
    <row r="325" spans="1:24" x14ac:dyDescent="0.25">
      <c r="A325" s="5">
        <v>324</v>
      </c>
      <c r="B325" s="6">
        <v>40813</v>
      </c>
      <c r="C325" t="s">
        <v>19</v>
      </c>
      <c r="D325" t="s">
        <v>20</v>
      </c>
      <c r="E325" t="s">
        <v>21</v>
      </c>
      <c r="F325" t="s">
        <v>22</v>
      </c>
      <c r="G325" t="s">
        <v>22</v>
      </c>
      <c r="H325">
        <v>99</v>
      </c>
      <c r="I325">
        <v>99</v>
      </c>
      <c r="J325">
        <v>99</v>
      </c>
      <c r="K325">
        <v>-999</v>
      </c>
      <c r="L325">
        <v>99</v>
      </c>
      <c r="M325">
        <v>99</v>
      </c>
      <c r="N325">
        <v>9999</v>
      </c>
      <c r="O325">
        <v>99</v>
      </c>
      <c r="P325">
        <v>-999</v>
      </c>
      <c r="Q325" s="7" t="s">
        <v>111</v>
      </c>
      <c r="R325" s="8" t="s">
        <v>58</v>
      </c>
      <c r="S325" s="7">
        <v>9</v>
      </c>
      <c r="U325" s="7">
        <f>S325/7</f>
        <v>1.2857142857142858</v>
      </c>
      <c r="V325" s="7">
        <f t="shared" si="31"/>
        <v>0.14032860354651611</v>
      </c>
      <c r="W325" s="9">
        <f>-(SUM(V325:V332))</f>
        <v>0.72968900165068595</v>
      </c>
      <c r="X325" s="5" t="s">
        <v>111</v>
      </c>
    </row>
    <row r="326" spans="1:24" x14ac:dyDescent="0.25">
      <c r="A326" s="5">
        <v>325</v>
      </c>
      <c r="B326" s="6">
        <v>40813</v>
      </c>
      <c r="C326" t="s">
        <v>19</v>
      </c>
      <c r="D326" t="s">
        <v>20</v>
      </c>
      <c r="E326" t="s">
        <v>21</v>
      </c>
      <c r="F326" t="s">
        <v>22</v>
      </c>
      <c r="G326" t="s">
        <v>22</v>
      </c>
      <c r="H326">
        <v>99</v>
      </c>
      <c r="I326">
        <v>99</v>
      </c>
      <c r="J326">
        <v>99</v>
      </c>
      <c r="K326">
        <v>-999</v>
      </c>
      <c r="L326">
        <v>99</v>
      </c>
      <c r="M326">
        <v>99</v>
      </c>
      <c r="N326">
        <v>9999</v>
      </c>
      <c r="O326">
        <v>99</v>
      </c>
      <c r="P326">
        <v>-999</v>
      </c>
      <c r="Q326" s="7" t="s">
        <v>111</v>
      </c>
      <c r="R326" s="8" t="s">
        <v>49</v>
      </c>
      <c r="S326" s="7">
        <v>3</v>
      </c>
      <c r="U326" s="7">
        <f t="shared" ref="U326:U332" si="32">S326/7</f>
        <v>0.42857142857142855</v>
      </c>
      <c r="V326" s="7">
        <f t="shared" si="31"/>
        <v>-0.15770433655482619</v>
      </c>
    </row>
    <row r="327" spans="1:24" x14ac:dyDescent="0.25">
      <c r="A327" s="5">
        <v>326</v>
      </c>
      <c r="B327" s="6">
        <v>40813</v>
      </c>
      <c r="C327" t="s">
        <v>19</v>
      </c>
      <c r="D327" t="s">
        <v>20</v>
      </c>
      <c r="E327" t="s">
        <v>21</v>
      </c>
      <c r="F327" t="s">
        <v>22</v>
      </c>
      <c r="G327" t="s">
        <v>22</v>
      </c>
      <c r="H327">
        <v>99</v>
      </c>
      <c r="I327">
        <v>99</v>
      </c>
      <c r="J327">
        <v>99</v>
      </c>
      <c r="K327">
        <v>-999</v>
      </c>
      <c r="L327">
        <v>99</v>
      </c>
      <c r="M327">
        <v>99</v>
      </c>
      <c r="N327">
        <v>9999</v>
      </c>
      <c r="O327">
        <v>99</v>
      </c>
      <c r="P327">
        <v>-999</v>
      </c>
      <c r="Q327" s="7" t="s">
        <v>111</v>
      </c>
      <c r="R327" s="8" t="s">
        <v>112</v>
      </c>
      <c r="S327" s="7">
        <v>1</v>
      </c>
      <c r="T327" s="9"/>
      <c r="U327" s="7">
        <f t="shared" si="32"/>
        <v>0.14285714285714285</v>
      </c>
      <c r="V327" s="7">
        <f t="shared" si="31"/>
        <v>-0.12072829143060811</v>
      </c>
    </row>
    <row r="328" spans="1:24" x14ac:dyDescent="0.25">
      <c r="A328" s="5">
        <v>327</v>
      </c>
      <c r="B328" s="6">
        <v>40813</v>
      </c>
      <c r="C328" t="s">
        <v>19</v>
      </c>
      <c r="D328" t="s">
        <v>20</v>
      </c>
      <c r="E328" t="s">
        <v>21</v>
      </c>
      <c r="F328" t="s">
        <v>22</v>
      </c>
      <c r="G328" t="s">
        <v>22</v>
      </c>
      <c r="H328">
        <v>99</v>
      </c>
      <c r="I328">
        <v>99</v>
      </c>
      <c r="J328">
        <v>99</v>
      </c>
      <c r="K328">
        <v>-999</v>
      </c>
      <c r="L328">
        <v>99</v>
      </c>
      <c r="M328">
        <v>99</v>
      </c>
      <c r="N328">
        <v>9999</v>
      </c>
      <c r="O328">
        <v>99</v>
      </c>
      <c r="P328">
        <v>-999</v>
      </c>
      <c r="Q328" s="7" t="s">
        <v>111</v>
      </c>
      <c r="R328" s="8" t="s">
        <v>113</v>
      </c>
      <c r="S328" s="7">
        <v>0</v>
      </c>
      <c r="T328" s="9"/>
    </row>
    <row r="329" spans="1:24" x14ac:dyDescent="0.25">
      <c r="A329" s="5">
        <v>328</v>
      </c>
      <c r="B329" s="6">
        <v>40813</v>
      </c>
      <c r="C329" t="s">
        <v>19</v>
      </c>
      <c r="D329" t="s">
        <v>20</v>
      </c>
      <c r="E329" t="s">
        <v>21</v>
      </c>
      <c r="F329" t="s">
        <v>22</v>
      </c>
      <c r="G329" t="s">
        <v>22</v>
      </c>
      <c r="H329">
        <v>99</v>
      </c>
      <c r="I329">
        <v>99</v>
      </c>
      <c r="J329">
        <v>99</v>
      </c>
      <c r="K329">
        <v>-999</v>
      </c>
      <c r="L329">
        <v>99</v>
      </c>
      <c r="M329">
        <v>99</v>
      </c>
      <c r="N329">
        <v>9999</v>
      </c>
      <c r="O329">
        <v>99</v>
      </c>
      <c r="P329">
        <v>-999</v>
      </c>
      <c r="Q329" s="7" t="s">
        <v>111</v>
      </c>
      <c r="R329" s="8" t="s">
        <v>28</v>
      </c>
      <c r="S329" s="7">
        <v>2</v>
      </c>
      <c r="T329" s="9"/>
      <c r="U329" s="7">
        <f t="shared" si="32"/>
        <v>0.2857142857142857</v>
      </c>
      <c r="V329" s="7">
        <f t="shared" si="31"/>
        <v>-0.15544801267150732</v>
      </c>
    </row>
    <row r="330" spans="1:24" x14ac:dyDescent="0.25">
      <c r="A330" s="5">
        <v>329</v>
      </c>
      <c r="B330" s="6">
        <v>40813</v>
      </c>
      <c r="C330" t="s">
        <v>19</v>
      </c>
      <c r="D330" t="s">
        <v>20</v>
      </c>
      <c r="E330" t="s">
        <v>21</v>
      </c>
      <c r="F330" t="s">
        <v>22</v>
      </c>
      <c r="G330" t="s">
        <v>22</v>
      </c>
      <c r="H330">
        <v>99</v>
      </c>
      <c r="I330">
        <v>99</v>
      </c>
      <c r="J330">
        <v>99</v>
      </c>
      <c r="K330">
        <v>-999</v>
      </c>
      <c r="L330">
        <v>99</v>
      </c>
      <c r="M330">
        <v>99</v>
      </c>
      <c r="N330">
        <v>9999</v>
      </c>
      <c r="O330">
        <v>99</v>
      </c>
      <c r="P330">
        <v>-999</v>
      </c>
      <c r="Q330" s="7" t="s">
        <v>111</v>
      </c>
      <c r="R330" s="8" t="s">
        <v>31</v>
      </c>
      <c r="S330" s="7">
        <v>1</v>
      </c>
      <c r="T330" s="9"/>
      <c r="U330" s="7">
        <f t="shared" si="32"/>
        <v>0.14285714285714285</v>
      </c>
      <c r="V330" s="7">
        <f t="shared" si="31"/>
        <v>-0.12072829143060811</v>
      </c>
    </row>
    <row r="331" spans="1:24" x14ac:dyDescent="0.25">
      <c r="A331" s="5">
        <v>330</v>
      </c>
      <c r="B331" s="6">
        <v>41433</v>
      </c>
      <c r="C331" t="s">
        <v>19</v>
      </c>
      <c r="D331" t="s">
        <v>20</v>
      </c>
      <c r="E331" t="s">
        <v>21</v>
      </c>
      <c r="F331" t="s">
        <v>22</v>
      </c>
      <c r="G331" t="s">
        <v>22</v>
      </c>
      <c r="H331">
        <v>99</v>
      </c>
      <c r="I331">
        <v>99</v>
      </c>
      <c r="J331">
        <v>99</v>
      </c>
      <c r="K331">
        <v>-999</v>
      </c>
      <c r="L331">
        <v>99</v>
      </c>
      <c r="M331">
        <v>99</v>
      </c>
      <c r="N331">
        <v>9999</v>
      </c>
      <c r="O331">
        <v>99</v>
      </c>
      <c r="P331">
        <v>-999</v>
      </c>
      <c r="Q331" s="7" t="s">
        <v>111</v>
      </c>
      <c r="R331" s="17" t="s">
        <v>28</v>
      </c>
      <c r="S331" s="7">
        <v>3</v>
      </c>
      <c r="T331" s="9"/>
      <c r="U331" s="7">
        <f t="shared" si="32"/>
        <v>0.42857142857142855</v>
      </c>
      <c r="V331" s="7">
        <f t="shared" si="31"/>
        <v>-0.15770433655482619</v>
      </c>
    </row>
    <row r="332" spans="1:24" x14ac:dyDescent="0.25">
      <c r="A332" s="5">
        <v>331</v>
      </c>
      <c r="B332" s="6">
        <v>41433</v>
      </c>
      <c r="C332" t="s">
        <v>19</v>
      </c>
      <c r="D332" t="s">
        <v>20</v>
      </c>
      <c r="E332" t="s">
        <v>21</v>
      </c>
      <c r="F332" t="s">
        <v>22</v>
      </c>
      <c r="G332" t="s">
        <v>22</v>
      </c>
      <c r="H332">
        <v>99</v>
      </c>
      <c r="I332">
        <v>99</v>
      </c>
      <c r="J332">
        <v>99</v>
      </c>
      <c r="K332">
        <v>-999</v>
      </c>
      <c r="L332">
        <v>99</v>
      </c>
      <c r="M332">
        <v>99</v>
      </c>
      <c r="N332">
        <v>9999</v>
      </c>
      <c r="O332">
        <v>99</v>
      </c>
      <c r="P332">
        <v>-999</v>
      </c>
      <c r="Q332" s="7" t="s">
        <v>111</v>
      </c>
      <c r="R332" s="17" t="s">
        <v>32</v>
      </c>
      <c r="S332" s="7">
        <v>3</v>
      </c>
      <c r="T332" s="9"/>
      <c r="U332" s="7">
        <f t="shared" si="32"/>
        <v>0.42857142857142855</v>
      </c>
      <c r="V332" s="7">
        <f t="shared" si="31"/>
        <v>-0.15770433655482619</v>
      </c>
    </row>
    <row r="333" spans="1:24" x14ac:dyDescent="0.25">
      <c r="A333" s="5">
        <v>332</v>
      </c>
      <c r="B333" s="6">
        <v>40813</v>
      </c>
      <c r="C333" t="s">
        <v>19</v>
      </c>
      <c r="D333" t="s">
        <v>20</v>
      </c>
      <c r="E333" t="s">
        <v>21</v>
      </c>
      <c r="F333" t="s">
        <v>22</v>
      </c>
      <c r="G333" t="s">
        <v>22</v>
      </c>
      <c r="H333">
        <v>99</v>
      </c>
      <c r="I333">
        <v>99</v>
      </c>
      <c r="J333">
        <v>99</v>
      </c>
      <c r="K333">
        <v>-999</v>
      </c>
      <c r="L333">
        <v>99</v>
      </c>
      <c r="M333">
        <v>99</v>
      </c>
      <c r="N333">
        <v>9999</v>
      </c>
      <c r="O333">
        <v>99</v>
      </c>
      <c r="P333">
        <v>-999</v>
      </c>
      <c r="Q333" s="9" t="s">
        <v>114</v>
      </c>
      <c r="R333" s="8" t="s">
        <v>113</v>
      </c>
      <c r="S333" s="7">
        <v>0</v>
      </c>
      <c r="W333" s="9">
        <f>-(SUM(V333:V347))</f>
        <v>1.2695608750883229</v>
      </c>
      <c r="X333" s="5" t="s">
        <v>114</v>
      </c>
    </row>
    <row r="334" spans="1:24" x14ac:dyDescent="0.25">
      <c r="A334" s="5">
        <v>333</v>
      </c>
      <c r="B334" s="6">
        <v>40813</v>
      </c>
      <c r="C334" t="s">
        <v>19</v>
      </c>
      <c r="D334" t="s">
        <v>20</v>
      </c>
      <c r="E334" t="s">
        <v>21</v>
      </c>
      <c r="F334" t="s">
        <v>22</v>
      </c>
      <c r="G334" t="s">
        <v>22</v>
      </c>
      <c r="H334">
        <v>99</v>
      </c>
      <c r="I334">
        <v>99</v>
      </c>
      <c r="J334">
        <v>99</v>
      </c>
      <c r="K334">
        <v>-999</v>
      </c>
      <c r="L334">
        <v>99</v>
      </c>
      <c r="M334">
        <v>99</v>
      </c>
      <c r="N334">
        <v>9999</v>
      </c>
      <c r="O334">
        <v>99</v>
      </c>
      <c r="P334">
        <v>-999</v>
      </c>
      <c r="Q334" s="9" t="s">
        <v>114</v>
      </c>
      <c r="R334" s="8" t="s">
        <v>28</v>
      </c>
      <c r="S334" s="7">
        <v>1</v>
      </c>
      <c r="U334" s="7">
        <f t="shared" ref="U334:U347" si="33">S334/10</f>
        <v>0.1</v>
      </c>
      <c r="V334" s="7">
        <f t="shared" si="31"/>
        <v>-0.1</v>
      </c>
    </row>
    <row r="335" spans="1:24" x14ac:dyDescent="0.25">
      <c r="A335" s="5">
        <v>334</v>
      </c>
      <c r="B335" s="6">
        <v>40813</v>
      </c>
      <c r="C335" t="s">
        <v>19</v>
      </c>
      <c r="D335" t="s">
        <v>20</v>
      </c>
      <c r="E335" t="s">
        <v>21</v>
      </c>
      <c r="F335" t="s">
        <v>22</v>
      </c>
      <c r="G335" t="s">
        <v>22</v>
      </c>
      <c r="H335">
        <v>99</v>
      </c>
      <c r="I335">
        <v>99</v>
      </c>
      <c r="J335">
        <v>99</v>
      </c>
      <c r="K335">
        <v>-999</v>
      </c>
      <c r="L335">
        <v>99</v>
      </c>
      <c r="M335">
        <v>99</v>
      </c>
      <c r="N335">
        <v>9999</v>
      </c>
      <c r="O335">
        <v>99</v>
      </c>
      <c r="P335">
        <v>-999</v>
      </c>
      <c r="Q335" s="9" t="s">
        <v>114</v>
      </c>
      <c r="R335" s="8" t="s">
        <v>115</v>
      </c>
      <c r="S335" s="7">
        <v>3</v>
      </c>
      <c r="U335" s="7">
        <f t="shared" si="33"/>
        <v>0.3</v>
      </c>
      <c r="V335" s="7">
        <f t="shared" si="31"/>
        <v>-0.15686362358410127</v>
      </c>
    </row>
    <row r="336" spans="1:24" x14ac:dyDescent="0.25">
      <c r="A336" s="5">
        <v>335</v>
      </c>
      <c r="B336" s="6">
        <v>40813</v>
      </c>
      <c r="C336" t="s">
        <v>19</v>
      </c>
      <c r="D336" t="s">
        <v>20</v>
      </c>
      <c r="E336" t="s">
        <v>21</v>
      </c>
      <c r="F336" t="s">
        <v>22</v>
      </c>
      <c r="G336" t="s">
        <v>22</v>
      </c>
      <c r="H336">
        <v>99</v>
      </c>
      <c r="I336">
        <v>99</v>
      </c>
      <c r="J336">
        <v>99</v>
      </c>
      <c r="K336">
        <v>-999</v>
      </c>
      <c r="L336">
        <v>99</v>
      </c>
      <c r="M336">
        <v>99</v>
      </c>
      <c r="N336">
        <v>9999</v>
      </c>
      <c r="O336">
        <v>99</v>
      </c>
      <c r="P336">
        <v>-999</v>
      </c>
      <c r="Q336" s="9" t="s">
        <v>114</v>
      </c>
      <c r="R336" s="8" t="s">
        <v>49</v>
      </c>
      <c r="S336" s="7">
        <v>4</v>
      </c>
      <c r="U336" s="7">
        <f t="shared" si="33"/>
        <v>0.4</v>
      </c>
      <c r="V336" s="7">
        <f t="shared" si="31"/>
        <v>-0.15917600346881505</v>
      </c>
    </row>
    <row r="337" spans="1:24" x14ac:dyDescent="0.25">
      <c r="A337" s="5">
        <v>336</v>
      </c>
      <c r="B337" s="6">
        <v>40813</v>
      </c>
      <c r="C337" t="s">
        <v>19</v>
      </c>
      <c r="D337" t="s">
        <v>20</v>
      </c>
      <c r="E337" t="s">
        <v>21</v>
      </c>
      <c r="F337" t="s">
        <v>22</v>
      </c>
      <c r="G337" t="s">
        <v>22</v>
      </c>
      <c r="H337">
        <v>99</v>
      </c>
      <c r="I337">
        <v>99</v>
      </c>
      <c r="J337">
        <v>99</v>
      </c>
      <c r="K337">
        <v>-999</v>
      </c>
      <c r="L337">
        <v>99</v>
      </c>
      <c r="M337">
        <v>99</v>
      </c>
      <c r="N337">
        <v>9999</v>
      </c>
      <c r="O337">
        <v>99</v>
      </c>
      <c r="P337">
        <v>-999</v>
      </c>
      <c r="Q337" s="9" t="s">
        <v>114</v>
      </c>
      <c r="R337" s="8" t="s">
        <v>58</v>
      </c>
      <c r="S337" s="7">
        <v>3</v>
      </c>
      <c r="U337" s="7">
        <f t="shared" si="33"/>
        <v>0.3</v>
      </c>
      <c r="V337" s="7">
        <f t="shared" si="31"/>
        <v>-0.15686362358410127</v>
      </c>
    </row>
    <row r="338" spans="1:24" x14ac:dyDescent="0.25">
      <c r="A338" s="5">
        <v>337</v>
      </c>
      <c r="B338" s="6">
        <v>40813</v>
      </c>
      <c r="C338" t="s">
        <v>19</v>
      </c>
      <c r="D338" t="s">
        <v>20</v>
      </c>
      <c r="E338" t="s">
        <v>21</v>
      </c>
      <c r="F338" t="s">
        <v>22</v>
      </c>
      <c r="G338" t="s">
        <v>22</v>
      </c>
      <c r="H338">
        <v>99</v>
      </c>
      <c r="I338">
        <v>99</v>
      </c>
      <c r="J338">
        <v>99</v>
      </c>
      <c r="K338">
        <v>-999</v>
      </c>
      <c r="L338">
        <v>99</v>
      </c>
      <c r="M338">
        <v>99</v>
      </c>
      <c r="N338">
        <v>9999</v>
      </c>
      <c r="O338">
        <v>99</v>
      </c>
      <c r="P338">
        <v>-999</v>
      </c>
      <c r="Q338" s="9" t="s">
        <v>114</v>
      </c>
      <c r="R338" s="8" t="s">
        <v>31</v>
      </c>
      <c r="S338" s="7">
        <v>0</v>
      </c>
      <c r="V338" s="5"/>
    </row>
    <row r="339" spans="1:24" x14ac:dyDescent="0.25">
      <c r="A339" s="5">
        <v>338</v>
      </c>
      <c r="B339" s="6">
        <v>40813</v>
      </c>
      <c r="C339" t="s">
        <v>19</v>
      </c>
      <c r="D339" t="s">
        <v>20</v>
      </c>
      <c r="E339" t="s">
        <v>21</v>
      </c>
      <c r="F339" t="s">
        <v>22</v>
      </c>
      <c r="G339" t="s">
        <v>22</v>
      </c>
      <c r="H339">
        <v>99</v>
      </c>
      <c r="I339">
        <v>99</v>
      </c>
      <c r="J339">
        <v>99</v>
      </c>
      <c r="K339">
        <v>-999</v>
      </c>
      <c r="L339">
        <v>99</v>
      </c>
      <c r="M339">
        <v>99</v>
      </c>
      <c r="N339">
        <v>9999</v>
      </c>
      <c r="O339">
        <v>99</v>
      </c>
      <c r="P339">
        <v>-999</v>
      </c>
      <c r="Q339" s="9" t="s">
        <v>114</v>
      </c>
      <c r="R339" s="8" t="s">
        <v>46</v>
      </c>
      <c r="S339" s="7">
        <v>0</v>
      </c>
      <c r="V339" s="5"/>
    </row>
    <row r="340" spans="1:24" x14ac:dyDescent="0.25">
      <c r="A340" s="5">
        <v>339</v>
      </c>
      <c r="B340" s="6">
        <v>40813</v>
      </c>
      <c r="C340" t="s">
        <v>19</v>
      </c>
      <c r="D340" t="s">
        <v>20</v>
      </c>
      <c r="E340" t="s">
        <v>21</v>
      </c>
      <c r="F340" t="s">
        <v>22</v>
      </c>
      <c r="G340" t="s">
        <v>22</v>
      </c>
      <c r="H340">
        <v>99</v>
      </c>
      <c r="I340">
        <v>99</v>
      </c>
      <c r="J340">
        <v>99</v>
      </c>
      <c r="K340">
        <v>-999</v>
      </c>
      <c r="L340">
        <v>99</v>
      </c>
      <c r="M340">
        <v>99</v>
      </c>
      <c r="N340">
        <v>9999</v>
      </c>
      <c r="O340">
        <v>99</v>
      </c>
      <c r="P340">
        <v>-999</v>
      </c>
      <c r="Q340" s="9" t="s">
        <v>114</v>
      </c>
      <c r="R340" s="8" t="s">
        <v>53</v>
      </c>
      <c r="S340" s="7">
        <v>0</v>
      </c>
      <c r="V340" s="5"/>
    </row>
    <row r="341" spans="1:24" x14ac:dyDescent="0.25">
      <c r="A341" s="5">
        <v>340</v>
      </c>
      <c r="B341" s="6">
        <v>40813</v>
      </c>
      <c r="C341" t="s">
        <v>19</v>
      </c>
      <c r="D341" t="s">
        <v>20</v>
      </c>
      <c r="E341" t="s">
        <v>21</v>
      </c>
      <c r="F341" t="s">
        <v>22</v>
      </c>
      <c r="G341" t="s">
        <v>22</v>
      </c>
      <c r="H341">
        <v>99</v>
      </c>
      <c r="I341">
        <v>99</v>
      </c>
      <c r="J341">
        <v>99</v>
      </c>
      <c r="K341">
        <v>-999</v>
      </c>
      <c r="L341">
        <v>99</v>
      </c>
      <c r="M341">
        <v>99</v>
      </c>
      <c r="N341">
        <v>9999</v>
      </c>
      <c r="O341">
        <v>99</v>
      </c>
      <c r="P341">
        <v>-999</v>
      </c>
      <c r="Q341" s="9" t="s">
        <v>114</v>
      </c>
      <c r="R341" s="8" t="s">
        <v>81</v>
      </c>
      <c r="S341" s="7">
        <v>3</v>
      </c>
      <c r="U341" s="7">
        <f t="shared" si="33"/>
        <v>0.3</v>
      </c>
      <c r="V341" s="7">
        <f t="shared" si="31"/>
        <v>-0.15686362358410127</v>
      </c>
    </row>
    <row r="342" spans="1:24" x14ac:dyDescent="0.25">
      <c r="A342" s="5">
        <v>341</v>
      </c>
      <c r="B342" s="6">
        <v>40813</v>
      </c>
      <c r="C342" t="s">
        <v>19</v>
      </c>
      <c r="D342" t="s">
        <v>20</v>
      </c>
      <c r="E342" t="s">
        <v>21</v>
      </c>
      <c r="F342" t="s">
        <v>22</v>
      </c>
      <c r="G342" t="s">
        <v>22</v>
      </c>
      <c r="H342">
        <v>99</v>
      </c>
      <c r="I342">
        <v>99</v>
      </c>
      <c r="J342">
        <v>99</v>
      </c>
      <c r="K342">
        <v>-999</v>
      </c>
      <c r="L342">
        <v>99</v>
      </c>
      <c r="M342">
        <v>99</v>
      </c>
      <c r="N342">
        <v>9999</v>
      </c>
      <c r="O342">
        <v>99</v>
      </c>
      <c r="P342">
        <v>-999</v>
      </c>
      <c r="Q342" s="9" t="s">
        <v>114</v>
      </c>
      <c r="R342" s="8" t="s">
        <v>29</v>
      </c>
      <c r="S342" s="7">
        <v>1</v>
      </c>
      <c r="U342" s="7">
        <f t="shared" si="33"/>
        <v>0.1</v>
      </c>
      <c r="V342" s="7">
        <f t="shared" si="31"/>
        <v>-0.1</v>
      </c>
    </row>
    <row r="343" spans="1:24" x14ac:dyDescent="0.25">
      <c r="A343" s="5">
        <v>342</v>
      </c>
      <c r="B343" s="6">
        <v>41433</v>
      </c>
      <c r="C343" t="s">
        <v>19</v>
      </c>
      <c r="D343" t="s">
        <v>20</v>
      </c>
      <c r="E343" t="s">
        <v>21</v>
      </c>
      <c r="F343" t="s">
        <v>22</v>
      </c>
      <c r="G343" t="s">
        <v>22</v>
      </c>
      <c r="H343">
        <v>99</v>
      </c>
      <c r="I343">
        <v>99</v>
      </c>
      <c r="J343">
        <v>99</v>
      </c>
      <c r="K343">
        <v>-999</v>
      </c>
      <c r="L343">
        <v>99</v>
      </c>
      <c r="M343">
        <v>99</v>
      </c>
      <c r="N343">
        <v>9999</v>
      </c>
      <c r="O343">
        <v>99</v>
      </c>
      <c r="P343">
        <v>-999</v>
      </c>
      <c r="Q343" s="9" t="s">
        <v>114</v>
      </c>
      <c r="R343" s="17" t="s">
        <v>83</v>
      </c>
      <c r="S343" s="7">
        <v>1</v>
      </c>
      <c r="U343" s="7">
        <f t="shared" si="33"/>
        <v>0.1</v>
      </c>
      <c r="V343" s="7">
        <f t="shared" si="31"/>
        <v>-0.1</v>
      </c>
    </row>
    <row r="344" spans="1:24" x14ac:dyDescent="0.25">
      <c r="A344" s="5">
        <v>343</v>
      </c>
      <c r="B344" s="6">
        <v>41433</v>
      </c>
      <c r="C344" t="s">
        <v>19</v>
      </c>
      <c r="D344" t="s">
        <v>20</v>
      </c>
      <c r="E344" t="s">
        <v>21</v>
      </c>
      <c r="F344" t="s">
        <v>22</v>
      </c>
      <c r="G344" t="s">
        <v>22</v>
      </c>
      <c r="H344">
        <v>99</v>
      </c>
      <c r="I344">
        <v>99</v>
      </c>
      <c r="J344">
        <v>99</v>
      </c>
      <c r="K344">
        <v>-999</v>
      </c>
      <c r="L344">
        <v>99</v>
      </c>
      <c r="M344">
        <v>99</v>
      </c>
      <c r="N344">
        <v>9999</v>
      </c>
      <c r="O344">
        <v>99</v>
      </c>
      <c r="P344">
        <v>-999</v>
      </c>
      <c r="Q344" s="9" t="s">
        <v>114</v>
      </c>
      <c r="R344" s="17" t="s">
        <v>30</v>
      </c>
      <c r="S344" s="7">
        <v>2</v>
      </c>
      <c r="U344" s="7">
        <f t="shared" si="33"/>
        <v>0.2</v>
      </c>
      <c r="V344" s="7">
        <f t="shared" si="31"/>
        <v>-0.13979400086720375</v>
      </c>
    </row>
    <row r="345" spans="1:24" x14ac:dyDescent="0.25">
      <c r="A345" s="5">
        <v>344</v>
      </c>
      <c r="B345" s="6">
        <v>41433</v>
      </c>
      <c r="C345" t="s">
        <v>19</v>
      </c>
      <c r="D345" t="s">
        <v>20</v>
      </c>
      <c r="E345" t="s">
        <v>21</v>
      </c>
      <c r="F345" t="s">
        <v>22</v>
      </c>
      <c r="G345" t="s">
        <v>22</v>
      </c>
      <c r="H345">
        <v>99</v>
      </c>
      <c r="I345">
        <v>99</v>
      </c>
      <c r="J345">
        <v>99</v>
      </c>
      <c r="K345">
        <v>-999</v>
      </c>
      <c r="L345">
        <v>99</v>
      </c>
      <c r="M345">
        <v>99</v>
      </c>
      <c r="N345">
        <v>9999</v>
      </c>
      <c r="O345">
        <v>99</v>
      </c>
      <c r="P345">
        <v>-999</v>
      </c>
      <c r="Q345" s="9" t="s">
        <v>114</v>
      </c>
      <c r="R345" s="17" t="s">
        <v>143</v>
      </c>
      <c r="S345" s="7">
        <v>1</v>
      </c>
      <c r="U345" s="7">
        <f t="shared" si="33"/>
        <v>0.1</v>
      </c>
      <c r="V345" s="7">
        <f t="shared" si="31"/>
        <v>-0.1</v>
      </c>
    </row>
    <row r="346" spans="1:24" x14ac:dyDescent="0.25">
      <c r="A346" s="5">
        <v>345</v>
      </c>
      <c r="B346" s="6">
        <v>41433</v>
      </c>
      <c r="C346" t="s">
        <v>19</v>
      </c>
      <c r="D346" t="s">
        <v>20</v>
      </c>
      <c r="E346" t="s">
        <v>21</v>
      </c>
      <c r="F346" t="s">
        <v>22</v>
      </c>
      <c r="G346" t="s">
        <v>22</v>
      </c>
      <c r="H346">
        <v>99</v>
      </c>
      <c r="I346">
        <v>99</v>
      </c>
      <c r="J346">
        <v>99</v>
      </c>
      <c r="K346">
        <v>-999</v>
      </c>
      <c r="L346">
        <v>99</v>
      </c>
      <c r="M346">
        <v>99</v>
      </c>
      <c r="N346">
        <v>9999</v>
      </c>
      <c r="O346">
        <v>99</v>
      </c>
      <c r="P346">
        <v>-999</v>
      </c>
      <c r="Q346" s="9" t="s">
        <v>114</v>
      </c>
      <c r="R346" s="17" t="s">
        <v>41</v>
      </c>
      <c r="S346" s="7">
        <v>0</v>
      </c>
      <c r="T346" s="7">
        <v>10</v>
      </c>
    </row>
    <row r="347" spans="1:24" x14ac:dyDescent="0.25">
      <c r="A347" s="5">
        <v>346</v>
      </c>
      <c r="B347" s="6">
        <v>41433</v>
      </c>
      <c r="C347" t="s">
        <v>19</v>
      </c>
      <c r="D347" t="s">
        <v>20</v>
      </c>
      <c r="E347" t="s">
        <v>21</v>
      </c>
      <c r="F347" t="s">
        <v>22</v>
      </c>
      <c r="G347" t="s">
        <v>22</v>
      </c>
      <c r="H347">
        <v>99</v>
      </c>
      <c r="I347">
        <v>99</v>
      </c>
      <c r="J347">
        <v>99</v>
      </c>
      <c r="K347">
        <v>-999</v>
      </c>
      <c r="L347">
        <v>99</v>
      </c>
      <c r="M347">
        <v>99</v>
      </c>
      <c r="N347">
        <v>9999</v>
      </c>
      <c r="O347">
        <v>99</v>
      </c>
      <c r="P347">
        <v>-999</v>
      </c>
      <c r="Q347" s="9" t="s">
        <v>114</v>
      </c>
      <c r="R347" s="17" t="s">
        <v>24</v>
      </c>
      <c r="S347" s="7">
        <v>1</v>
      </c>
      <c r="U347" s="7">
        <f t="shared" si="33"/>
        <v>0.1</v>
      </c>
      <c r="V347" s="7">
        <f t="shared" si="31"/>
        <v>-0.1</v>
      </c>
    </row>
    <row r="348" spans="1:24" x14ac:dyDescent="0.25">
      <c r="A348" s="5">
        <v>347</v>
      </c>
      <c r="B348" s="6">
        <v>40813</v>
      </c>
      <c r="C348" t="s">
        <v>19</v>
      </c>
      <c r="D348" t="s">
        <v>20</v>
      </c>
      <c r="E348" t="s">
        <v>21</v>
      </c>
      <c r="F348" t="s">
        <v>22</v>
      </c>
      <c r="G348" t="s">
        <v>22</v>
      </c>
      <c r="H348">
        <v>99</v>
      </c>
      <c r="I348">
        <v>99</v>
      </c>
      <c r="J348">
        <v>99</v>
      </c>
      <c r="K348">
        <v>-999</v>
      </c>
      <c r="L348">
        <v>99</v>
      </c>
      <c r="M348">
        <v>99</v>
      </c>
      <c r="N348">
        <v>9999</v>
      </c>
      <c r="O348">
        <v>99</v>
      </c>
      <c r="P348">
        <v>-999</v>
      </c>
      <c r="Q348" s="9" t="s">
        <v>116</v>
      </c>
      <c r="R348" s="8" t="s">
        <v>30</v>
      </c>
      <c r="S348" s="7">
        <v>0</v>
      </c>
      <c r="W348" s="9">
        <f>-(SUM(V349:V364))</f>
        <v>0.96135971300871426</v>
      </c>
      <c r="X348" s="5" t="s">
        <v>116</v>
      </c>
    </row>
    <row r="349" spans="1:24" x14ac:dyDescent="0.25">
      <c r="A349" s="5">
        <v>348</v>
      </c>
      <c r="B349" s="6">
        <v>40813</v>
      </c>
      <c r="C349" t="s">
        <v>19</v>
      </c>
      <c r="D349" t="s">
        <v>20</v>
      </c>
      <c r="E349" t="s">
        <v>21</v>
      </c>
      <c r="F349" t="s">
        <v>22</v>
      </c>
      <c r="G349" t="s">
        <v>22</v>
      </c>
      <c r="H349">
        <v>99</v>
      </c>
      <c r="I349">
        <v>99</v>
      </c>
      <c r="J349">
        <v>99</v>
      </c>
      <c r="K349">
        <v>-999</v>
      </c>
      <c r="L349">
        <v>99</v>
      </c>
      <c r="M349">
        <v>99</v>
      </c>
      <c r="N349">
        <v>9999</v>
      </c>
      <c r="O349">
        <v>99</v>
      </c>
      <c r="P349">
        <v>-999</v>
      </c>
      <c r="Q349" s="9" t="s">
        <v>116</v>
      </c>
      <c r="R349" s="8" t="s">
        <v>58</v>
      </c>
      <c r="S349" s="7">
        <v>3</v>
      </c>
      <c r="U349" s="7">
        <f t="shared" ref="U349:U364" si="34">S349/11</f>
        <v>0.27272727272727271</v>
      </c>
      <c r="V349" s="7">
        <f t="shared" si="31"/>
        <v>-0.15389220830142616</v>
      </c>
    </row>
    <row r="350" spans="1:24" x14ac:dyDescent="0.25">
      <c r="A350" s="5">
        <v>349</v>
      </c>
      <c r="B350" s="6">
        <v>40813</v>
      </c>
      <c r="C350" t="s">
        <v>19</v>
      </c>
      <c r="D350" t="s">
        <v>20</v>
      </c>
      <c r="E350" t="s">
        <v>21</v>
      </c>
      <c r="F350" t="s">
        <v>22</v>
      </c>
      <c r="G350" t="s">
        <v>22</v>
      </c>
      <c r="H350">
        <v>99</v>
      </c>
      <c r="I350">
        <v>99</v>
      </c>
      <c r="J350">
        <v>99</v>
      </c>
      <c r="K350">
        <v>-999</v>
      </c>
      <c r="L350">
        <v>99</v>
      </c>
      <c r="M350">
        <v>99</v>
      </c>
      <c r="N350">
        <v>9999</v>
      </c>
      <c r="O350">
        <v>99</v>
      </c>
      <c r="P350">
        <v>-999</v>
      </c>
      <c r="Q350" s="9" t="s">
        <v>116</v>
      </c>
      <c r="R350" s="8" t="s">
        <v>28</v>
      </c>
      <c r="S350" s="7">
        <v>1</v>
      </c>
      <c r="U350" s="7">
        <f t="shared" si="34"/>
        <v>9.0909090909090912E-2</v>
      </c>
      <c r="V350" s="7">
        <f t="shared" si="31"/>
        <v>-9.4672062287111364E-2</v>
      </c>
    </row>
    <row r="351" spans="1:24" x14ac:dyDescent="0.25">
      <c r="A351" s="5">
        <v>350</v>
      </c>
      <c r="B351" s="6">
        <v>40813</v>
      </c>
      <c r="C351" t="s">
        <v>19</v>
      </c>
      <c r="D351" t="s">
        <v>20</v>
      </c>
      <c r="E351" t="s">
        <v>21</v>
      </c>
      <c r="F351" t="s">
        <v>22</v>
      </c>
      <c r="G351" t="s">
        <v>22</v>
      </c>
      <c r="H351">
        <v>99</v>
      </c>
      <c r="I351">
        <v>99</v>
      </c>
      <c r="J351">
        <v>99</v>
      </c>
      <c r="K351">
        <v>-999</v>
      </c>
      <c r="L351">
        <v>99</v>
      </c>
      <c r="M351">
        <v>99</v>
      </c>
      <c r="N351">
        <v>9999</v>
      </c>
      <c r="O351">
        <v>99</v>
      </c>
      <c r="P351">
        <v>-999</v>
      </c>
      <c r="Q351" s="9" t="s">
        <v>116</v>
      </c>
      <c r="R351" s="8" t="s">
        <v>81</v>
      </c>
      <c r="S351" s="7">
        <v>15</v>
      </c>
      <c r="U351" s="7">
        <f t="shared" si="34"/>
        <v>1.3636363636363635</v>
      </c>
      <c r="V351" s="7">
        <f t="shared" si="31"/>
        <v>0.18367987349653114</v>
      </c>
    </row>
    <row r="352" spans="1:24" x14ac:dyDescent="0.25">
      <c r="A352" s="5">
        <v>351</v>
      </c>
      <c r="B352" s="6">
        <v>40813</v>
      </c>
      <c r="C352" t="s">
        <v>19</v>
      </c>
      <c r="D352" t="s">
        <v>20</v>
      </c>
      <c r="E352" t="s">
        <v>21</v>
      </c>
      <c r="F352" t="s">
        <v>22</v>
      </c>
      <c r="G352" t="s">
        <v>22</v>
      </c>
      <c r="H352">
        <v>99</v>
      </c>
      <c r="I352">
        <v>99</v>
      </c>
      <c r="J352">
        <v>99</v>
      </c>
      <c r="K352">
        <v>-999</v>
      </c>
      <c r="L352">
        <v>99</v>
      </c>
      <c r="M352">
        <v>99</v>
      </c>
      <c r="N352">
        <v>9999</v>
      </c>
      <c r="O352">
        <v>99</v>
      </c>
      <c r="P352">
        <v>-999</v>
      </c>
      <c r="Q352" s="9" t="s">
        <v>116</v>
      </c>
      <c r="R352" s="8" t="s">
        <v>67</v>
      </c>
      <c r="S352" s="7">
        <v>2</v>
      </c>
      <c r="U352" s="7">
        <f t="shared" si="34"/>
        <v>0.18181818181818182</v>
      </c>
      <c r="V352" s="7">
        <f t="shared" si="31"/>
        <v>-0.13461139808986253</v>
      </c>
    </row>
    <row r="353" spans="1:24" x14ac:dyDescent="0.25">
      <c r="A353" s="5">
        <v>352</v>
      </c>
      <c r="B353" s="6">
        <v>40813</v>
      </c>
      <c r="C353" t="s">
        <v>19</v>
      </c>
      <c r="D353" t="s">
        <v>20</v>
      </c>
      <c r="E353" t="s">
        <v>21</v>
      </c>
      <c r="F353" t="s">
        <v>22</v>
      </c>
      <c r="G353" t="s">
        <v>22</v>
      </c>
      <c r="H353">
        <v>99</v>
      </c>
      <c r="I353">
        <v>99</v>
      </c>
      <c r="J353">
        <v>99</v>
      </c>
      <c r="K353">
        <v>-999</v>
      </c>
      <c r="L353">
        <v>99</v>
      </c>
      <c r="M353">
        <v>99</v>
      </c>
      <c r="N353">
        <v>9999</v>
      </c>
      <c r="O353">
        <v>99</v>
      </c>
      <c r="P353">
        <v>-999</v>
      </c>
      <c r="Q353" s="9" t="s">
        <v>116</v>
      </c>
      <c r="R353" s="8" t="s">
        <v>43</v>
      </c>
      <c r="S353" s="7">
        <v>0</v>
      </c>
    </row>
    <row r="354" spans="1:24" x14ac:dyDescent="0.25">
      <c r="A354" s="5">
        <v>353</v>
      </c>
      <c r="B354" s="6">
        <v>40813</v>
      </c>
      <c r="C354" t="s">
        <v>19</v>
      </c>
      <c r="D354" t="s">
        <v>20</v>
      </c>
      <c r="E354" t="s">
        <v>21</v>
      </c>
      <c r="F354" t="s">
        <v>22</v>
      </c>
      <c r="G354" t="s">
        <v>22</v>
      </c>
      <c r="H354">
        <v>99</v>
      </c>
      <c r="I354">
        <v>99</v>
      </c>
      <c r="J354">
        <v>99</v>
      </c>
      <c r="K354">
        <v>-999</v>
      </c>
      <c r="L354">
        <v>99</v>
      </c>
      <c r="M354">
        <v>99</v>
      </c>
      <c r="N354">
        <v>9999</v>
      </c>
      <c r="O354">
        <v>99</v>
      </c>
      <c r="P354">
        <v>-999</v>
      </c>
      <c r="Q354" s="9" t="s">
        <v>116</v>
      </c>
      <c r="R354" s="8" t="s">
        <v>117</v>
      </c>
      <c r="S354" s="7">
        <v>2</v>
      </c>
      <c r="U354" s="7">
        <f t="shared" si="34"/>
        <v>0.18181818181818182</v>
      </c>
      <c r="V354" s="7">
        <f t="shared" si="31"/>
        <v>-0.13461139808986253</v>
      </c>
    </row>
    <row r="355" spans="1:24" x14ac:dyDescent="0.25">
      <c r="A355" s="5">
        <v>354</v>
      </c>
      <c r="B355" s="6">
        <v>40813</v>
      </c>
      <c r="C355" t="s">
        <v>19</v>
      </c>
      <c r="D355" t="s">
        <v>20</v>
      </c>
      <c r="E355" t="s">
        <v>21</v>
      </c>
      <c r="F355" t="s">
        <v>22</v>
      </c>
      <c r="G355" t="s">
        <v>22</v>
      </c>
      <c r="H355">
        <v>99</v>
      </c>
      <c r="I355">
        <v>99</v>
      </c>
      <c r="J355">
        <v>99</v>
      </c>
      <c r="K355">
        <v>-999</v>
      </c>
      <c r="L355">
        <v>99</v>
      </c>
      <c r="M355">
        <v>99</v>
      </c>
      <c r="N355">
        <v>9999</v>
      </c>
      <c r="O355">
        <v>99</v>
      </c>
      <c r="P355">
        <v>-999</v>
      </c>
      <c r="Q355" s="9" t="s">
        <v>116</v>
      </c>
      <c r="R355" s="8" t="s">
        <v>109</v>
      </c>
      <c r="S355" s="7">
        <v>3</v>
      </c>
      <c r="U355" s="7">
        <f t="shared" si="34"/>
        <v>0.27272727272727271</v>
      </c>
      <c r="V355" s="7">
        <f t="shared" si="31"/>
        <v>-0.15389220830142616</v>
      </c>
    </row>
    <row r="356" spans="1:24" x14ac:dyDescent="0.25">
      <c r="A356" s="5">
        <v>355</v>
      </c>
      <c r="B356" s="6">
        <v>40813</v>
      </c>
      <c r="C356" t="s">
        <v>19</v>
      </c>
      <c r="D356" t="s">
        <v>20</v>
      </c>
      <c r="E356" t="s">
        <v>21</v>
      </c>
      <c r="F356" t="s">
        <v>22</v>
      </c>
      <c r="G356" t="s">
        <v>22</v>
      </c>
      <c r="H356">
        <v>99</v>
      </c>
      <c r="I356">
        <v>99</v>
      </c>
      <c r="J356">
        <v>99</v>
      </c>
      <c r="K356">
        <v>-999</v>
      </c>
      <c r="L356">
        <v>99</v>
      </c>
      <c r="M356">
        <v>99</v>
      </c>
      <c r="N356">
        <v>9999</v>
      </c>
      <c r="O356">
        <v>99</v>
      </c>
      <c r="P356">
        <v>-999</v>
      </c>
      <c r="Q356" s="9" t="s">
        <v>116</v>
      </c>
      <c r="R356" s="8" t="s">
        <v>49</v>
      </c>
      <c r="S356" s="7">
        <v>1</v>
      </c>
      <c r="U356" s="7">
        <f t="shared" si="34"/>
        <v>9.0909090909090912E-2</v>
      </c>
      <c r="V356" s="7">
        <f t="shared" si="31"/>
        <v>-9.4672062287111364E-2</v>
      </c>
    </row>
    <row r="357" spans="1:24" x14ac:dyDescent="0.25">
      <c r="A357" s="5">
        <v>356</v>
      </c>
      <c r="B357" s="6">
        <v>40813</v>
      </c>
      <c r="C357" t="s">
        <v>19</v>
      </c>
      <c r="D357" t="s">
        <v>20</v>
      </c>
      <c r="E357" t="s">
        <v>21</v>
      </c>
      <c r="F357" t="s">
        <v>22</v>
      </c>
      <c r="G357" t="s">
        <v>22</v>
      </c>
      <c r="H357">
        <v>99</v>
      </c>
      <c r="I357">
        <v>99</v>
      </c>
      <c r="J357">
        <v>99</v>
      </c>
      <c r="K357">
        <v>-999</v>
      </c>
      <c r="L357">
        <v>99</v>
      </c>
      <c r="M357">
        <v>99</v>
      </c>
      <c r="N357">
        <v>9999</v>
      </c>
      <c r="O357">
        <v>99</v>
      </c>
      <c r="P357">
        <v>-999</v>
      </c>
      <c r="Q357" s="9" t="s">
        <v>116</v>
      </c>
      <c r="R357" s="8" t="s">
        <v>118</v>
      </c>
      <c r="S357" s="7">
        <v>1</v>
      </c>
      <c r="U357" s="7">
        <f t="shared" si="34"/>
        <v>9.0909090909090912E-2</v>
      </c>
      <c r="V357" s="7">
        <f t="shared" si="31"/>
        <v>-9.4672062287111364E-2</v>
      </c>
    </row>
    <row r="358" spans="1:24" x14ac:dyDescent="0.25">
      <c r="A358" s="5">
        <v>357</v>
      </c>
      <c r="B358" s="6">
        <v>40813</v>
      </c>
      <c r="C358" t="s">
        <v>19</v>
      </c>
      <c r="D358" t="s">
        <v>20</v>
      </c>
      <c r="E358" t="s">
        <v>21</v>
      </c>
      <c r="F358" t="s">
        <v>22</v>
      </c>
      <c r="G358" t="s">
        <v>22</v>
      </c>
      <c r="H358">
        <v>99</v>
      </c>
      <c r="I358">
        <v>99</v>
      </c>
      <c r="J358">
        <v>99</v>
      </c>
      <c r="K358">
        <v>-999</v>
      </c>
      <c r="L358">
        <v>99</v>
      </c>
      <c r="M358">
        <v>99</v>
      </c>
      <c r="N358">
        <v>9999</v>
      </c>
      <c r="O358">
        <v>99</v>
      </c>
      <c r="P358">
        <v>-999</v>
      </c>
      <c r="Q358" s="9" t="s">
        <v>116</v>
      </c>
      <c r="R358" s="8" t="s">
        <v>31</v>
      </c>
      <c r="S358" s="7">
        <v>0</v>
      </c>
      <c r="V358" s="5"/>
    </row>
    <row r="359" spans="1:24" x14ac:dyDescent="0.25">
      <c r="A359" s="5">
        <v>358</v>
      </c>
      <c r="B359" s="6">
        <v>40813</v>
      </c>
      <c r="C359" t="s">
        <v>19</v>
      </c>
      <c r="D359" t="s">
        <v>20</v>
      </c>
      <c r="E359" t="s">
        <v>21</v>
      </c>
      <c r="F359" t="s">
        <v>22</v>
      </c>
      <c r="G359" t="s">
        <v>22</v>
      </c>
      <c r="H359">
        <v>99</v>
      </c>
      <c r="I359">
        <v>99</v>
      </c>
      <c r="J359">
        <v>99</v>
      </c>
      <c r="K359">
        <v>-999</v>
      </c>
      <c r="L359">
        <v>99</v>
      </c>
      <c r="M359">
        <v>99</v>
      </c>
      <c r="N359">
        <v>9999</v>
      </c>
      <c r="O359">
        <v>99</v>
      </c>
      <c r="P359">
        <v>-999</v>
      </c>
      <c r="Q359" s="9" t="s">
        <v>116</v>
      </c>
      <c r="R359" s="8" t="s">
        <v>102</v>
      </c>
      <c r="S359" s="7">
        <v>0</v>
      </c>
      <c r="V359" s="5"/>
    </row>
    <row r="360" spans="1:24" x14ac:dyDescent="0.25">
      <c r="A360" s="5">
        <v>359</v>
      </c>
      <c r="B360" s="6">
        <v>40813</v>
      </c>
      <c r="C360" t="s">
        <v>19</v>
      </c>
      <c r="D360" t="s">
        <v>20</v>
      </c>
      <c r="E360" t="s">
        <v>21</v>
      </c>
      <c r="F360" t="s">
        <v>22</v>
      </c>
      <c r="G360" t="s">
        <v>22</v>
      </c>
      <c r="H360">
        <v>99</v>
      </c>
      <c r="I360">
        <v>99</v>
      </c>
      <c r="J360">
        <v>99</v>
      </c>
      <c r="K360">
        <v>-999</v>
      </c>
      <c r="L360">
        <v>99</v>
      </c>
      <c r="M360">
        <v>99</v>
      </c>
      <c r="N360">
        <v>9999</v>
      </c>
      <c r="O360">
        <v>99</v>
      </c>
      <c r="P360">
        <v>-999</v>
      </c>
      <c r="Q360" s="9" t="s">
        <v>116</v>
      </c>
      <c r="R360" s="8" t="s">
        <v>119</v>
      </c>
      <c r="S360" s="7">
        <v>0</v>
      </c>
      <c r="V360" s="5"/>
    </row>
    <row r="361" spans="1:24" x14ac:dyDescent="0.25">
      <c r="A361" s="5">
        <v>360</v>
      </c>
      <c r="B361" s="6">
        <v>41433</v>
      </c>
      <c r="C361" t="s">
        <v>19</v>
      </c>
      <c r="D361" t="s">
        <v>20</v>
      </c>
      <c r="E361" t="s">
        <v>21</v>
      </c>
      <c r="F361" t="s">
        <v>22</v>
      </c>
      <c r="G361" t="s">
        <v>22</v>
      </c>
      <c r="H361">
        <v>99</v>
      </c>
      <c r="I361">
        <v>99</v>
      </c>
      <c r="J361">
        <v>99</v>
      </c>
      <c r="K361">
        <v>-999</v>
      </c>
      <c r="L361">
        <v>99</v>
      </c>
      <c r="M361">
        <v>99</v>
      </c>
      <c r="N361">
        <v>9999</v>
      </c>
      <c r="O361">
        <v>99</v>
      </c>
      <c r="P361">
        <v>-999</v>
      </c>
      <c r="Q361" s="9" t="s">
        <v>116</v>
      </c>
      <c r="R361" s="17" t="s">
        <v>41</v>
      </c>
      <c r="S361" s="7">
        <v>0</v>
      </c>
      <c r="T361" s="7">
        <v>5</v>
      </c>
      <c r="V361" s="5"/>
    </row>
    <row r="362" spans="1:24" x14ac:dyDescent="0.25">
      <c r="A362" s="5">
        <v>361</v>
      </c>
      <c r="B362" s="6">
        <v>41433</v>
      </c>
      <c r="C362" t="s">
        <v>19</v>
      </c>
      <c r="D362" t="s">
        <v>20</v>
      </c>
      <c r="E362" t="s">
        <v>21</v>
      </c>
      <c r="F362" t="s">
        <v>22</v>
      </c>
      <c r="G362" t="s">
        <v>22</v>
      </c>
      <c r="H362">
        <v>99</v>
      </c>
      <c r="I362">
        <v>99</v>
      </c>
      <c r="J362">
        <v>99</v>
      </c>
      <c r="K362">
        <v>-999</v>
      </c>
      <c r="L362">
        <v>99</v>
      </c>
      <c r="M362">
        <v>99</v>
      </c>
      <c r="N362">
        <v>9999</v>
      </c>
      <c r="O362">
        <v>99</v>
      </c>
      <c r="P362">
        <v>-999</v>
      </c>
      <c r="Q362" s="9" t="s">
        <v>116</v>
      </c>
      <c r="R362" s="17" t="s">
        <v>83</v>
      </c>
      <c r="S362" s="7">
        <v>1</v>
      </c>
      <c r="U362" s="7">
        <f t="shared" si="34"/>
        <v>9.0909090909090912E-2</v>
      </c>
      <c r="V362" s="7">
        <f t="shared" si="31"/>
        <v>-9.4672062287111364E-2</v>
      </c>
    </row>
    <row r="363" spans="1:24" x14ac:dyDescent="0.25">
      <c r="A363" s="5">
        <v>362</v>
      </c>
      <c r="B363" s="6">
        <v>41433</v>
      </c>
      <c r="C363" t="s">
        <v>19</v>
      </c>
      <c r="D363" t="s">
        <v>20</v>
      </c>
      <c r="E363" t="s">
        <v>21</v>
      </c>
      <c r="F363" t="s">
        <v>22</v>
      </c>
      <c r="G363" t="s">
        <v>22</v>
      </c>
      <c r="H363">
        <v>99</v>
      </c>
      <c r="I363">
        <v>99</v>
      </c>
      <c r="J363">
        <v>99</v>
      </c>
      <c r="K363">
        <v>-999</v>
      </c>
      <c r="L363">
        <v>99</v>
      </c>
      <c r="M363">
        <v>99</v>
      </c>
      <c r="N363">
        <v>9999</v>
      </c>
      <c r="O363">
        <v>99</v>
      </c>
      <c r="P363">
        <v>-999</v>
      </c>
      <c r="Q363" s="9" t="s">
        <v>116</v>
      </c>
      <c r="R363" s="17" t="s">
        <v>31</v>
      </c>
      <c r="S363" s="7">
        <v>1</v>
      </c>
      <c r="U363" s="7">
        <f t="shared" si="34"/>
        <v>9.0909090909090912E-2</v>
      </c>
      <c r="V363" s="7">
        <f t="shared" si="31"/>
        <v>-9.4672062287111364E-2</v>
      </c>
    </row>
    <row r="364" spans="1:24" x14ac:dyDescent="0.25">
      <c r="A364" s="5">
        <v>363</v>
      </c>
      <c r="B364" s="6">
        <v>41433</v>
      </c>
      <c r="C364" t="s">
        <v>19</v>
      </c>
      <c r="D364" t="s">
        <v>20</v>
      </c>
      <c r="E364" t="s">
        <v>21</v>
      </c>
      <c r="F364" t="s">
        <v>22</v>
      </c>
      <c r="G364" t="s">
        <v>22</v>
      </c>
      <c r="H364">
        <v>99</v>
      </c>
      <c r="I364">
        <v>99</v>
      </c>
      <c r="J364">
        <v>99</v>
      </c>
      <c r="K364">
        <v>-999</v>
      </c>
      <c r="L364">
        <v>99</v>
      </c>
      <c r="M364">
        <v>99</v>
      </c>
      <c r="N364">
        <v>9999</v>
      </c>
      <c r="O364">
        <v>99</v>
      </c>
      <c r="P364">
        <v>-999</v>
      </c>
      <c r="Q364" s="9" t="s">
        <v>116</v>
      </c>
      <c r="R364" s="17" t="s">
        <v>32</v>
      </c>
      <c r="S364" s="7">
        <v>1</v>
      </c>
      <c r="U364" s="7">
        <f t="shared" si="34"/>
        <v>9.0909090909090912E-2</v>
      </c>
      <c r="V364" s="7">
        <f t="shared" si="31"/>
        <v>-9.4672062287111364E-2</v>
      </c>
    </row>
    <row r="365" spans="1:24" x14ac:dyDescent="0.25">
      <c r="A365" s="5">
        <v>364</v>
      </c>
      <c r="B365" s="6">
        <v>40813</v>
      </c>
      <c r="C365" t="s">
        <v>19</v>
      </c>
      <c r="D365" t="s">
        <v>20</v>
      </c>
      <c r="E365" t="s">
        <v>21</v>
      </c>
      <c r="F365" t="s">
        <v>22</v>
      </c>
      <c r="G365" t="s">
        <v>22</v>
      </c>
      <c r="H365">
        <v>99</v>
      </c>
      <c r="I365">
        <v>99</v>
      </c>
      <c r="J365">
        <v>99</v>
      </c>
      <c r="K365">
        <v>-999</v>
      </c>
      <c r="L365">
        <v>99</v>
      </c>
      <c r="M365">
        <v>99</v>
      </c>
      <c r="N365">
        <v>9999</v>
      </c>
      <c r="O365">
        <v>99</v>
      </c>
      <c r="P365">
        <v>-999</v>
      </c>
      <c r="Q365" s="9" t="s">
        <v>120</v>
      </c>
      <c r="R365" s="8" t="s">
        <v>30</v>
      </c>
      <c r="S365" s="7">
        <v>1</v>
      </c>
      <c r="U365" s="7">
        <f>S365/15</f>
        <v>6.6666666666666666E-2</v>
      </c>
      <c r="V365" s="7">
        <f t="shared" si="31"/>
        <v>-7.8406083937045429E-2</v>
      </c>
      <c r="W365" s="9">
        <f>-(SUM(V365:V380))</f>
        <v>1.2890289310278755</v>
      </c>
      <c r="X365" s="5" t="s">
        <v>120</v>
      </c>
    </row>
    <row r="366" spans="1:24" x14ac:dyDescent="0.25">
      <c r="A366" s="5">
        <v>365</v>
      </c>
      <c r="B366" s="6">
        <v>40813</v>
      </c>
      <c r="C366" t="s">
        <v>19</v>
      </c>
      <c r="D366" t="s">
        <v>20</v>
      </c>
      <c r="E366" t="s">
        <v>21</v>
      </c>
      <c r="F366" t="s">
        <v>22</v>
      </c>
      <c r="G366" t="s">
        <v>22</v>
      </c>
      <c r="H366">
        <v>99</v>
      </c>
      <c r="I366">
        <v>99</v>
      </c>
      <c r="J366">
        <v>99</v>
      </c>
      <c r="K366">
        <v>-999</v>
      </c>
      <c r="L366">
        <v>99</v>
      </c>
      <c r="M366">
        <v>99</v>
      </c>
      <c r="N366">
        <v>9999</v>
      </c>
      <c r="O366">
        <v>99</v>
      </c>
      <c r="P366">
        <v>-999</v>
      </c>
      <c r="Q366" s="9" t="s">
        <v>120</v>
      </c>
      <c r="R366" s="8" t="s">
        <v>29</v>
      </c>
      <c r="S366" s="7">
        <v>2</v>
      </c>
      <c r="U366" s="7">
        <f t="shared" ref="U366:U380" si="35">S366/15</f>
        <v>0.13333333333333333</v>
      </c>
      <c r="V366" s="7">
        <f t="shared" si="31"/>
        <v>-0.11667483511889334</v>
      </c>
    </row>
    <row r="367" spans="1:24" x14ac:dyDescent="0.25">
      <c r="A367" s="5">
        <v>366</v>
      </c>
      <c r="B367" s="6">
        <v>40813</v>
      </c>
      <c r="C367" t="s">
        <v>19</v>
      </c>
      <c r="D367" t="s">
        <v>20</v>
      </c>
      <c r="E367" t="s">
        <v>21</v>
      </c>
      <c r="F367" t="s">
        <v>22</v>
      </c>
      <c r="G367" t="s">
        <v>22</v>
      </c>
      <c r="H367">
        <v>99</v>
      </c>
      <c r="I367">
        <v>99</v>
      </c>
      <c r="J367">
        <v>99</v>
      </c>
      <c r="K367">
        <v>-999</v>
      </c>
      <c r="L367">
        <v>99</v>
      </c>
      <c r="M367">
        <v>99</v>
      </c>
      <c r="N367">
        <v>9999</v>
      </c>
      <c r="O367">
        <v>99</v>
      </c>
      <c r="P367">
        <v>-999</v>
      </c>
      <c r="Q367" s="9" t="s">
        <v>120</v>
      </c>
      <c r="R367" s="8" t="s">
        <v>36</v>
      </c>
      <c r="S367" s="7">
        <v>1</v>
      </c>
      <c r="U367" s="7">
        <f t="shared" si="35"/>
        <v>6.6666666666666666E-2</v>
      </c>
      <c r="V367" s="7">
        <f t="shared" si="31"/>
        <v>-7.8406083937045429E-2</v>
      </c>
    </row>
    <row r="368" spans="1:24" x14ac:dyDescent="0.25">
      <c r="A368" s="5">
        <v>367</v>
      </c>
      <c r="B368" s="6">
        <v>40813</v>
      </c>
      <c r="C368" t="s">
        <v>19</v>
      </c>
      <c r="D368" t="s">
        <v>20</v>
      </c>
      <c r="E368" t="s">
        <v>21</v>
      </c>
      <c r="F368" t="s">
        <v>22</v>
      </c>
      <c r="G368" t="s">
        <v>22</v>
      </c>
      <c r="H368">
        <v>99</v>
      </c>
      <c r="I368">
        <v>99</v>
      </c>
      <c r="J368">
        <v>99</v>
      </c>
      <c r="K368">
        <v>-999</v>
      </c>
      <c r="L368">
        <v>99</v>
      </c>
      <c r="M368">
        <v>99</v>
      </c>
      <c r="N368">
        <v>9999</v>
      </c>
      <c r="O368">
        <v>99</v>
      </c>
      <c r="P368">
        <v>-999</v>
      </c>
      <c r="Q368" s="9" t="s">
        <v>120</v>
      </c>
      <c r="R368" s="8" t="s">
        <v>49</v>
      </c>
      <c r="S368" s="7">
        <v>2</v>
      </c>
      <c r="U368" s="7">
        <f t="shared" si="35"/>
        <v>0.13333333333333333</v>
      </c>
      <c r="V368" s="7">
        <f t="shared" si="31"/>
        <v>-0.11667483511889334</v>
      </c>
    </row>
    <row r="369" spans="1:24" x14ac:dyDescent="0.25">
      <c r="A369" s="5">
        <v>368</v>
      </c>
      <c r="B369" s="6">
        <v>40813</v>
      </c>
      <c r="C369" t="s">
        <v>19</v>
      </c>
      <c r="D369" t="s">
        <v>20</v>
      </c>
      <c r="E369" t="s">
        <v>21</v>
      </c>
      <c r="F369" t="s">
        <v>22</v>
      </c>
      <c r="G369" t="s">
        <v>22</v>
      </c>
      <c r="H369">
        <v>99</v>
      </c>
      <c r="I369">
        <v>99</v>
      </c>
      <c r="J369">
        <v>99</v>
      </c>
      <c r="K369">
        <v>-999</v>
      </c>
      <c r="L369">
        <v>99</v>
      </c>
      <c r="M369">
        <v>99</v>
      </c>
      <c r="N369">
        <v>9999</v>
      </c>
      <c r="O369">
        <v>99</v>
      </c>
      <c r="P369">
        <v>-999</v>
      </c>
      <c r="Q369" s="9" t="s">
        <v>120</v>
      </c>
      <c r="R369" s="8" t="s">
        <v>28</v>
      </c>
      <c r="S369" s="7">
        <v>2</v>
      </c>
      <c r="U369" s="7">
        <f t="shared" si="35"/>
        <v>0.13333333333333333</v>
      </c>
      <c r="V369" s="7">
        <f t="shared" si="31"/>
        <v>-0.11667483511889334</v>
      </c>
    </row>
    <row r="370" spans="1:24" x14ac:dyDescent="0.25">
      <c r="A370" s="5">
        <v>369</v>
      </c>
      <c r="B370" s="6">
        <v>40813</v>
      </c>
      <c r="C370" t="s">
        <v>19</v>
      </c>
      <c r="D370" t="s">
        <v>20</v>
      </c>
      <c r="E370" t="s">
        <v>21</v>
      </c>
      <c r="F370" t="s">
        <v>22</v>
      </c>
      <c r="G370" t="s">
        <v>22</v>
      </c>
      <c r="H370">
        <v>99</v>
      </c>
      <c r="I370">
        <v>99</v>
      </c>
      <c r="J370">
        <v>99</v>
      </c>
      <c r="K370">
        <v>-999</v>
      </c>
      <c r="L370">
        <v>99</v>
      </c>
      <c r="M370">
        <v>99</v>
      </c>
      <c r="N370">
        <v>9999</v>
      </c>
      <c r="O370">
        <v>99</v>
      </c>
      <c r="P370">
        <v>-999</v>
      </c>
      <c r="Q370" s="9" t="s">
        <v>120</v>
      </c>
      <c r="R370" s="8" t="s">
        <v>26</v>
      </c>
      <c r="S370" s="7">
        <v>1</v>
      </c>
      <c r="U370" s="7">
        <f t="shared" si="35"/>
        <v>6.6666666666666666E-2</v>
      </c>
      <c r="V370" s="7">
        <f t="shared" si="31"/>
        <v>-7.8406083937045429E-2</v>
      </c>
    </row>
    <row r="371" spans="1:24" x14ac:dyDescent="0.25">
      <c r="A371" s="5">
        <v>370</v>
      </c>
      <c r="B371" s="6">
        <v>40813</v>
      </c>
      <c r="C371" t="s">
        <v>19</v>
      </c>
      <c r="D371" t="s">
        <v>20</v>
      </c>
      <c r="E371" t="s">
        <v>21</v>
      </c>
      <c r="F371" t="s">
        <v>22</v>
      </c>
      <c r="G371" t="s">
        <v>22</v>
      </c>
      <c r="H371">
        <v>99</v>
      </c>
      <c r="I371">
        <v>99</v>
      </c>
      <c r="J371">
        <v>99</v>
      </c>
      <c r="K371">
        <v>-999</v>
      </c>
      <c r="L371">
        <v>99</v>
      </c>
      <c r="M371">
        <v>99</v>
      </c>
      <c r="N371">
        <v>9999</v>
      </c>
      <c r="O371">
        <v>99</v>
      </c>
      <c r="P371">
        <v>-999</v>
      </c>
      <c r="Q371" s="9" t="s">
        <v>120</v>
      </c>
      <c r="R371" s="8" t="s">
        <v>33</v>
      </c>
      <c r="S371" s="7">
        <v>0</v>
      </c>
    </row>
    <row r="372" spans="1:24" x14ac:dyDescent="0.25">
      <c r="A372" s="5">
        <v>371</v>
      </c>
      <c r="B372" s="6">
        <v>40813</v>
      </c>
      <c r="C372" t="s">
        <v>19</v>
      </c>
      <c r="D372" t="s">
        <v>20</v>
      </c>
      <c r="E372" t="s">
        <v>21</v>
      </c>
      <c r="F372" t="s">
        <v>22</v>
      </c>
      <c r="G372" t="s">
        <v>22</v>
      </c>
      <c r="H372">
        <v>99</v>
      </c>
      <c r="I372">
        <v>99</v>
      </c>
      <c r="J372">
        <v>99</v>
      </c>
      <c r="K372">
        <v>-999</v>
      </c>
      <c r="L372">
        <v>99</v>
      </c>
      <c r="M372">
        <v>99</v>
      </c>
      <c r="N372">
        <v>9999</v>
      </c>
      <c r="O372">
        <v>99</v>
      </c>
      <c r="P372">
        <v>-999</v>
      </c>
      <c r="Q372" s="9" t="s">
        <v>120</v>
      </c>
      <c r="R372" s="8" t="s">
        <v>32</v>
      </c>
      <c r="S372" s="7">
        <v>2</v>
      </c>
      <c r="U372" s="7">
        <f t="shared" si="35"/>
        <v>0.13333333333333333</v>
      </c>
      <c r="V372" s="7">
        <f t="shared" si="31"/>
        <v>-0.11667483511889334</v>
      </c>
    </row>
    <row r="373" spans="1:24" x14ac:dyDescent="0.25">
      <c r="A373" s="5">
        <v>372</v>
      </c>
      <c r="B373" s="6">
        <v>40813</v>
      </c>
      <c r="C373" t="s">
        <v>19</v>
      </c>
      <c r="D373" t="s">
        <v>20</v>
      </c>
      <c r="E373" t="s">
        <v>21</v>
      </c>
      <c r="F373" t="s">
        <v>22</v>
      </c>
      <c r="G373" t="s">
        <v>22</v>
      </c>
      <c r="H373">
        <v>99</v>
      </c>
      <c r="I373">
        <v>99</v>
      </c>
      <c r="J373">
        <v>99</v>
      </c>
      <c r="K373">
        <v>-999</v>
      </c>
      <c r="L373">
        <v>99</v>
      </c>
      <c r="M373">
        <v>99</v>
      </c>
      <c r="N373">
        <v>9999</v>
      </c>
      <c r="O373">
        <v>99</v>
      </c>
      <c r="P373">
        <v>-999</v>
      </c>
      <c r="Q373" s="9" t="s">
        <v>120</v>
      </c>
      <c r="R373" s="8" t="s">
        <v>43</v>
      </c>
      <c r="S373" s="7">
        <v>0</v>
      </c>
    </row>
    <row r="374" spans="1:24" x14ac:dyDescent="0.25">
      <c r="A374" s="5">
        <v>373</v>
      </c>
      <c r="B374" s="6">
        <v>40813</v>
      </c>
      <c r="C374" t="s">
        <v>19</v>
      </c>
      <c r="D374" t="s">
        <v>20</v>
      </c>
      <c r="E374" t="s">
        <v>21</v>
      </c>
      <c r="F374" t="s">
        <v>22</v>
      </c>
      <c r="G374" t="s">
        <v>22</v>
      </c>
      <c r="H374">
        <v>99</v>
      </c>
      <c r="I374">
        <v>99</v>
      </c>
      <c r="J374">
        <v>99</v>
      </c>
      <c r="K374">
        <v>-999</v>
      </c>
      <c r="L374">
        <v>99</v>
      </c>
      <c r="M374">
        <v>99</v>
      </c>
      <c r="N374">
        <v>9999</v>
      </c>
      <c r="O374">
        <v>99</v>
      </c>
      <c r="P374">
        <v>-999</v>
      </c>
      <c r="Q374" s="9" t="s">
        <v>120</v>
      </c>
      <c r="R374" s="8" t="s">
        <v>121</v>
      </c>
      <c r="S374" s="7">
        <v>1</v>
      </c>
      <c r="U374" s="7">
        <f t="shared" si="35"/>
        <v>6.6666666666666666E-2</v>
      </c>
      <c r="V374" s="7">
        <f t="shared" si="31"/>
        <v>-7.8406083937045429E-2</v>
      </c>
    </row>
    <row r="375" spans="1:24" x14ac:dyDescent="0.25">
      <c r="A375" s="5">
        <v>374</v>
      </c>
      <c r="B375" s="6">
        <v>40813</v>
      </c>
      <c r="C375" t="s">
        <v>19</v>
      </c>
      <c r="D375" t="s">
        <v>20</v>
      </c>
      <c r="E375" t="s">
        <v>21</v>
      </c>
      <c r="F375" t="s">
        <v>22</v>
      </c>
      <c r="G375" t="s">
        <v>22</v>
      </c>
      <c r="H375">
        <v>99</v>
      </c>
      <c r="I375">
        <v>99</v>
      </c>
      <c r="J375">
        <v>99</v>
      </c>
      <c r="K375">
        <v>-999</v>
      </c>
      <c r="L375">
        <v>99</v>
      </c>
      <c r="M375">
        <v>99</v>
      </c>
      <c r="N375">
        <v>9999</v>
      </c>
      <c r="O375">
        <v>99</v>
      </c>
      <c r="P375">
        <v>-999</v>
      </c>
      <c r="Q375" s="9" t="s">
        <v>120</v>
      </c>
      <c r="R375" s="8" t="s">
        <v>64</v>
      </c>
      <c r="S375" s="7">
        <v>1</v>
      </c>
      <c r="U375" s="7">
        <f t="shared" si="35"/>
        <v>6.6666666666666666E-2</v>
      </c>
      <c r="V375" s="7">
        <f t="shared" si="31"/>
        <v>-7.8406083937045429E-2</v>
      </c>
    </row>
    <row r="376" spans="1:24" x14ac:dyDescent="0.25">
      <c r="A376" s="5">
        <v>375</v>
      </c>
      <c r="B376" s="6">
        <v>40813</v>
      </c>
      <c r="C376" t="s">
        <v>19</v>
      </c>
      <c r="D376" t="s">
        <v>20</v>
      </c>
      <c r="E376" t="s">
        <v>21</v>
      </c>
      <c r="F376" t="s">
        <v>22</v>
      </c>
      <c r="G376" t="s">
        <v>22</v>
      </c>
      <c r="H376">
        <v>99</v>
      </c>
      <c r="I376">
        <v>99</v>
      </c>
      <c r="J376">
        <v>99</v>
      </c>
      <c r="K376">
        <v>-999</v>
      </c>
      <c r="L376">
        <v>99</v>
      </c>
      <c r="M376">
        <v>99</v>
      </c>
      <c r="N376">
        <v>9999</v>
      </c>
      <c r="O376">
        <v>99</v>
      </c>
      <c r="P376">
        <v>-999</v>
      </c>
      <c r="Q376" s="9" t="s">
        <v>120</v>
      </c>
      <c r="R376" s="8" t="s">
        <v>27</v>
      </c>
      <c r="S376" s="7">
        <v>1</v>
      </c>
      <c r="U376" s="7">
        <f t="shared" si="35"/>
        <v>6.6666666666666666E-2</v>
      </c>
      <c r="V376" s="7">
        <f t="shared" si="31"/>
        <v>-7.8406083937045429E-2</v>
      </c>
    </row>
    <row r="377" spans="1:24" x14ac:dyDescent="0.25">
      <c r="A377" s="5">
        <v>376</v>
      </c>
      <c r="B377" s="6">
        <v>41433</v>
      </c>
      <c r="C377" t="s">
        <v>19</v>
      </c>
      <c r="D377" t="s">
        <v>20</v>
      </c>
      <c r="E377" t="s">
        <v>21</v>
      </c>
      <c r="F377" t="s">
        <v>22</v>
      </c>
      <c r="G377" t="s">
        <v>22</v>
      </c>
      <c r="H377">
        <v>99</v>
      </c>
      <c r="I377">
        <v>99</v>
      </c>
      <c r="J377">
        <v>99</v>
      </c>
      <c r="K377">
        <v>-999</v>
      </c>
      <c r="L377">
        <v>99</v>
      </c>
      <c r="M377">
        <v>99</v>
      </c>
      <c r="N377">
        <v>9999</v>
      </c>
      <c r="O377">
        <v>99</v>
      </c>
      <c r="P377">
        <v>-999</v>
      </c>
      <c r="Q377" s="9" t="s">
        <v>120</v>
      </c>
      <c r="R377" s="17" t="s">
        <v>175</v>
      </c>
      <c r="S377" s="7">
        <v>1</v>
      </c>
      <c r="U377" s="7">
        <f t="shared" si="35"/>
        <v>6.6666666666666666E-2</v>
      </c>
      <c r="V377" s="7">
        <f t="shared" si="31"/>
        <v>-7.8406083937045429E-2</v>
      </c>
    </row>
    <row r="378" spans="1:24" x14ac:dyDescent="0.25">
      <c r="A378" s="5">
        <v>377</v>
      </c>
      <c r="B378" s="6">
        <v>41433</v>
      </c>
      <c r="C378" t="s">
        <v>19</v>
      </c>
      <c r="D378" t="s">
        <v>20</v>
      </c>
      <c r="E378" t="s">
        <v>21</v>
      </c>
      <c r="F378" t="s">
        <v>22</v>
      </c>
      <c r="G378" t="s">
        <v>22</v>
      </c>
      <c r="H378">
        <v>99</v>
      </c>
      <c r="I378">
        <v>99</v>
      </c>
      <c r="J378">
        <v>99</v>
      </c>
      <c r="K378">
        <v>-999</v>
      </c>
      <c r="L378">
        <v>99</v>
      </c>
      <c r="M378">
        <v>99</v>
      </c>
      <c r="N378">
        <v>9999</v>
      </c>
      <c r="O378">
        <v>99</v>
      </c>
      <c r="P378">
        <v>-999</v>
      </c>
      <c r="Q378" s="9" t="s">
        <v>120</v>
      </c>
      <c r="R378" s="17" t="s">
        <v>35</v>
      </c>
      <c r="S378" s="7">
        <v>2</v>
      </c>
      <c r="U378" s="7">
        <f t="shared" si="35"/>
        <v>0.13333333333333333</v>
      </c>
      <c r="V378" s="7">
        <f t="shared" si="31"/>
        <v>-0.11667483511889334</v>
      </c>
    </row>
    <row r="379" spans="1:24" x14ac:dyDescent="0.25">
      <c r="A379" s="5">
        <v>378</v>
      </c>
      <c r="B379" s="6">
        <v>41433</v>
      </c>
      <c r="C379" t="s">
        <v>19</v>
      </c>
      <c r="D379" t="s">
        <v>20</v>
      </c>
      <c r="E379" t="s">
        <v>21</v>
      </c>
      <c r="F379" t="s">
        <v>22</v>
      </c>
      <c r="G379" t="s">
        <v>22</v>
      </c>
      <c r="H379">
        <v>99</v>
      </c>
      <c r="I379">
        <v>99</v>
      </c>
      <c r="J379">
        <v>99</v>
      </c>
      <c r="K379">
        <v>-999</v>
      </c>
      <c r="L379">
        <v>99</v>
      </c>
      <c r="M379">
        <v>99</v>
      </c>
      <c r="N379">
        <v>9999</v>
      </c>
      <c r="O379">
        <v>99</v>
      </c>
      <c r="P379">
        <v>-999</v>
      </c>
      <c r="Q379" s="9" t="s">
        <v>120</v>
      </c>
      <c r="R379" s="17" t="s">
        <v>24</v>
      </c>
      <c r="S379" s="7">
        <v>1</v>
      </c>
      <c r="U379" s="7">
        <f t="shared" si="35"/>
        <v>6.6666666666666666E-2</v>
      </c>
      <c r="V379" s="7">
        <f t="shared" si="31"/>
        <v>-7.8406083937045429E-2</v>
      </c>
    </row>
    <row r="380" spans="1:24" x14ac:dyDescent="0.25">
      <c r="A380" s="5">
        <v>379</v>
      </c>
      <c r="B380" s="6">
        <v>41433</v>
      </c>
      <c r="C380" t="s">
        <v>19</v>
      </c>
      <c r="D380" t="s">
        <v>20</v>
      </c>
      <c r="E380" t="s">
        <v>21</v>
      </c>
      <c r="F380" t="s">
        <v>22</v>
      </c>
      <c r="G380" t="s">
        <v>22</v>
      </c>
      <c r="H380">
        <v>99</v>
      </c>
      <c r="I380">
        <v>99</v>
      </c>
      <c r="J380">
        <v>99</v>
      </c>
      <c r="K380">
        <v>-999</v>
      </c>
      <c r="L380">
        <v>99</v>
      </c>
      <c r="M380">
        <v>99</v>
      </c>
      <c r="N380">
        <v>9999</v>
      </c>
      <c r="O380">
        <v>99</v>
      </c>
      <c r="P380">
        <v>-999</v>
      </c>
      <c r="Q380" s="9" t="s">
        <v>120</v>
      </c>
      <c r="R380" s="17" t="s">
        <v>25</v>
      </c>
      <c r="S380" s="7">
        <v>1</v>
      </c>
      <c r="U380" s="7">
        <f t="shared" si="35"/>
        <v>6.6666666666666666E-2</v>
      </c>
      <c r="V380" s="7">
        <f t="shared" si="31"/>
        <v>-7.8406083937045429E-2</v>
      </c>
    </row>
    <row r="381" spans="1:24" x14ac:dyDescent="0.25">
      <c r="A381" s="5">
        <v>380</v>
      </c>
      <c r="B381" s="6">
        <v>40813</v>
      </c>
      <c r="C381" t="s">
        <v>19</v>
      </c>
      <c r="D381" t="s">
        <v>20</v>
      </c>
      <c r="E381" t="s">
        <v>21</v>
      </c>
      <c r="F381" t="s">
        <v>22</v>
      </c>
      <c r="G381" t="s">
        <v>22</v>
      </c>
      <c r="H381">
        <v>99</v>
      </c>
      <c r="I381">
        <v>99</v>
      </c>
      <c r="J381">
        <v>99</v>
      </c>
      <c r="K381">
        <v>-999</v>
      </c>
      <c r="L381">
        <v>99</v>
      </c>
      <c r="M381">
        <v>99</v>
      </c>
      <c r="N381">
        <v>9999</v>
      </c>
      <c r="O381">
        <v>99</v>
      </c>
      <c r="P381">
        <v>-999</v>
      </c>
      <c r="Q381" s="7" t="s">
        <v>122</v>
      </c>
      <c r="R381" s="8" t="s">
        <v>88</v>
      </c>
      <c r="S381" s="7">
        <v>3</v>
      </c>
      <c r="U381" s="7">
        <f>S381/13</f>
        <v>0.23076923076923078</v>
      </c>
      <c r="V381" s="7">
        <f t="shared" si="31"/>
        <v>-0.14695894559704023</v>
      </c>
      <c r="W381" s="9">
        <f>-(SUM(V381:V393))</f>
        <v>1.3152366294504618</v>
      </c>
      <c r="X381" s="5" t="s">
        <v>122</v>
      </c>
    </row>
    <row r="382" spans="1:24" x14ac:dyDescent="0.25">
      <c r="A382" s="5">
        <v>381</v>
      </c>
      <c r="B382" s="6">
        <v>40813</v>
      </c>
      <c r="C382" t="s">
        <v>19</v>
      </c>
      <c r="D382" t="s">
        <v>20</v>
      </c>
      <c r="E382" t="s">
        <v>21</v>
      </c>
      <c r="F382" t="s">
        <v>22</v>
      </c>
      <c r="G382" t="s">
        <v>22</v>
      </c>
      <c r="H382">
        <v>99</v>
      </c>
      <c r="I382">
        <v>99</v>
      </c>
      <c r="J382">
        <v>99</v>
      </c>
      <c r="K382">
        <v>-999</v>
      </c>
      <c r="L382">
        <v>99</v>
      </c>
      <c r="M382">
        <v>99</v>
      </c>
      <c r="N382">
        <v>9999</v>
      </c>
      <c r="O382">
        <v>99</v>
      </c>
      <c r="P382">
        <v>-999</v>
      </c>
      <c r="Q382" s="7" t="s">
        <v>122</v>
      </c>
      <c r="R382" s="8" t="s">
        <v>29</v>
      </c>
      <c r="S382" s="7">
        <v>2</v>
      </c>
      <c r="U382" s="7">
        <f t="shared" ref="U382:U393" si="36">S382/13</f>
        <v>0.15384615384615385</v>
      </c>
      <c r="V382" s="7">
        <f t="shared" si="31"/>
        <v>-0.1250635933296701</v>
      </c>
    </row>
    <row r="383" spans="1:24" x14ac:dyDescent="0.25">
      <c r="A383" s="5">
        <v>382</v>
      </c>
      <c r="B383" s="6">
        <v>40813</v>
      </c>
      <c r="C383" t="s">
        <v>19</v>
      </c>
      <c r="D383" t="s">
        <v>20</v>
      </c>
      <c r="E383" t="s">
        <v>21</v>
      </c>
      <c r="F383" t="s">
        <v>22</v>
      </c>
      <c r="G383" t="s">
        <v>22</v>
      </c>
      <c r="H383">
        <v>99</v>
      </c>
      <c r="I383">
        <v>99</v>
      </c>
      <c r="J383">
        <v>99</v>
      </c>
      <c r="K383">
        <v>-999</v>
      </c>
      <c r="L383">
        <v>99</v>
      </c>
      <c r="M383">
        <v>99</v>
      </c>
      <c r="N383">
        <v>9999</v>
      </c>
      <c r="O383">
        <v>99</v>
      </c>
      <c r="P383">
        <v>-999</v>
      </c>
      <c r="Q383" s="7" t="s">
        <v>122</v>
      </c>
      <c r="R383" s="8" t="s">
        <v>49</v>
      </c>
      <c r="S383" s="7">
        <v>1</v>
      </c>
      <c r="U383" s="7">
        <f t="shared" si="36"/>
        <v>7.6923076923076927E-2</v>
      </c>
      <c r="V383" s="7">
        <f t="shared" si="31"/>
        <v>-8.5687950177448985E-2</v>
      </c>
    </row>
    <row r="384" spans="1:24" x14ac:dyDescent="0.25">
      <c r="A384" s="5">
        <v>383</v>
      </c>
      <c r="B384" s="6">
        <v>40813</v>
      </c>
      <c r="C384" t="s">
        <v>19</v>
      </c>
      <c r="D384" t="s">
        <v>20</v>
      </c>
      <c r="E384" t="s">
        <v>21</v>
      </c>
      <c r="F384" t="s">
        <v>22</v>
      </c>
      <c r="G384" t="s">
        <v>22</v>
      </c>
      <c r="H384">
        <v>99</v>
      </c>
      <c r="I384">
        <v>99</v>
      </c>
      <c r="J384">
        <v>99</v>
      </c>
      <c r="K384">
        <v>-999</v>
      </c>
      <c r="L384">
        <v>99</v>
      </c>
      <c r="M384">
        <v>99</v>
      </c>
      <c r="N384">
        <v>9999</v>
      </c>
      <c r="O384">
        <v>99</v>
      </c>
      <c r="P384">
        <v>-999</v>
      </c>
      <c r="Q384" s="7" t="s">
        <v>122</v>
      </c>
      <c r="R384" s="8" t="s">
        <v>96</v>
      </c>
      <c r="S384" s="7">
        <v>1</v>
      </c>
      <c r="U384" s="7">
        <f t="shared" si="36"/>
        <v>7.6923076923076927E-2</v>
      </c>
      <c r="V384" s="7">
        <f t="shared" si="31"/>
        <v>-8.5687950177448985E-2</v>
      </c>
    </row>
    <row r="385" spans="1:24" x14ac:dyDescent="0.25">
      <c r="A385" s="5">
        <v>384</v>
      </c>
      <c r="B385" s="6">
        <v>40813</v>
      </c>
      <c r="C385" t="s">
        <v>19</v>
      </c>
      <c r="D385" t="s">
        <v>20</v>
      </c>
      <c r="E385" t="s">
        <v>21</v>
      </c>
      <c r="F385" t="s">
        <v>22</v>
      </c>
      <c r="G385" t="s">
        <v>22</v>
      </c>
      <c r="H385">
        <v>99</v>
      </c>
      <c r="I385">
        <v>99</v>
      </c>
      <c r="J385">
        <v>99</v>
      </c>
      <c r="K385">
        <v>-999</v>
      </c>
      <c r="L385">
        <v>99</v>
      </c>
      <c r="M385">
        <v>99</v>
      </c>
      <c r="N385">
        <v>9999</v>
      </c>
      <c r="O385">
        <v>99</v>
      </c>
      <c r="P385">
        <v>-999</v>
      </c>
      <c r="Q385" s="7" t="s">
        <v>122</v>
      </c>
      <c r="R385" s="8" t="s">
        <v>65</v>
      </c>
      <c r="S385" s="7">
        <v>3</v>
      </c>
      <c r="U385" s="7">
        <f t="shared" si="36"/>
        <v>0.23076923076923078</v>
      </c>
      <c r="V385" s="7">
        <f t="shared" si="31"/>
        <v>-0.14695894559704023</v>
      </c>
    </row>
    <row r="386" spans="1:24" x14ac:dyDescent="0.25">
      <c r="A386" s="5">
        <v>385</v>
      </c>
      <c r="B386" s="6">
        <v>40813</v>
      </c>
      <c r="C386" t="s">
        <v>19</v>
      </c>
      <c r="D386" t="s">
        <v>20</v>
      </c>
      <c r="E386" t="s">
        <v>21</v>
      </c>
      <c r="F386" t="s">
        <v>22</v>
      </c>
      <c r="G386" t="s">
        <v>22</v>
      </c>
      <c r="H386">
        <v>99</v>
      </c>
      <c r="I386">
        <v>99</v>
      </c>
      <c r="J386">
        <v>99</v>
      </c>
      <c r="K386">
        <v>-999</v>
      </c>
      <c r="L386">
        <v>99</v>
      </c>
      <c r="M386">
        <v>99</v>
      </c>
      <c r="N386">
        <v>9999</v>
      </c>
      <c r="O386">
        <v>99</v>
      </c>
      <c r="P386">
        <v>-999</v>
      </c>
      <c r="Q386" s="7" t="s">
        <v>122</v>
      </c>
      <c r="R386" s="8" t="s">
        <v>34</v>
      </c>
      <c r="S386" s="7">
        <v>1</v>
      </c>
      <c r="U386" s="7">
        <f t="shared" si="36"/>
        <v>7.6923076923076927E-2</v>
      </c>
      <c r="V386" s="7">
        <f t="shared" si="31"/>
        <v>-8.5687950177448985E-2</v>
      </c>
    </row>
    <row r="387" spans="1:24" x14ac:dyDescent="0.25">
      <c r="A387" s="5">
        <v>386</v>
      </c>
      <c r="B387" s="6">
        <v>40813</v>
      </c>
      <c r="C387" t="s">
        <v>19</v>
      </c>
      <c r="D387" t="s">
        <v>20</v>
      </c>
      <c r="E387" t="s">
        <v>21</v>
      </c>
      <c r="F387" t="s">
        <v>22</v>
      </c>
      <c r="G387" t="s">
        <v>22</v>
      </c>
      <c r="H387">
        <v>99</v>
      </c>
      <c r="I387">
        <v>99</v>
      </c>
      <c r="J387">
        <v>99</v>
      </c>
      <c r="K387">
        <v>-999</v>
      </c>
      <c r="L387">
        <v>99</v>
      </c>
      <c r="M387">
        <v>99</v>
      </c>
      <c r="N387">
        <v>9999</v>
      </c>
      <c r="O387">
        <v>99</v>
      </c>
      <c r="P387">
        <v>-999</v>
      </c>
      <c r="Q387" s="7" t="s">
        <v>122</v>
      </c>
      <c r="R387" s="8" t="s">
        <v>72</v>
      </c>
      <c r="S387" s="7">
        <v>1</v>
      </c>
      <c r="U387" s="7">
        <f t="shared" si="36"/>
        <v>7.6923076923076927E-2</v>
      </c>
      <c r="V387" s="7">
        <f t="shared" ref="V387:V450" si="37">((LOG10(U387))*U387)</f>
        <v>-8.5687950177448985E-2</v>
      </c>
    </row>
    <row r="388" spans="1:24" x14ac:dyDescent="0.25">
      <c r="A388" s="5">
        <v>387</v>
      </c>
      <c r="B388" s="6">
        <v>40813</v>
      </c>
      <c r="C388" t="s">
        <v>19</v>
      </c>
      <c r="D388" t="s">
        <v>20</v>
      </c>
      <c r="E388" t="s">
        <v>21</v>
      </c>
      <c r="F388" t="s">
        <v>22</v>
      </c>
      <c r="G388" t="s">
        <v>22</v>
      </c>
      <c r="H388">
        <v>99</v>
      </c>
      <c r="I388">
        <v>99</v>
      </c>
      <c r="J388">
        <v>99</v>
      </c>
      <c r="K388">
        <v>-999</v>
      </c>
      <c r="L388">
        <v>99</v>
      </c>
      <c r="M388">
        <v>99</v>
      </c>
      <c r="N388">
        <v>9999</v>
      </c>
      <c r="O388">
        <v>99</v>
      </c>
      <c r="P388">
        <v>-999</v>
      </c>
      <c r="Q388" s="7" t="s">
        <v>122</v>
      </c>
      <c r="R388" s="8" t="s">
        <v>58</v>
      </c>
      <c r="S388" s="7">
        <v>1</v>
      </c>
      <c r="U388" s="7">
        <f t="shared" si="36"/>
        <v>7.6923076923076927E-2</v>
      </c>
      <c r="V388" s="7">
        <f t="shared" si="37"/>
        <v>-8.5687950177448985E-2</v>
      </c>
    </row>
    <row r="389" spans="1:24" x14ac:dyDescent="0.25">
      <c r="A389" s="5">
        <v>388</v>
      </c>
      <c r="B389" s="6">
        <v>40813</v>
      </c>
      <c r="C389" t="s">
        <v>19</v>
      </c>
      <c r="D389" t="s">
        <v>20</v>
      </c>
      <c r="E389" t="s">
        <v>21</v>
      </c>
      <c r="F389" t="s">
        <v>22</v>
      </c>
      <c r="G389" t="s">
        <v>22</v>
      </c>
      <c r="H389">
        <v>99</v>
      </c>
      <c r="I389">
        <v>99</v>
      </c>
      <c r="J389">
        <v>99</v>
      </c>
      <c r="K389">
        <v>-999</v>
      </c>
      <c r="L389">
        <v>99</v>
      </c>
      <c r="M389">
        <v>99</v>
      </c>
      <c r="N389">
        <v>9999</v>
      </c>
      <c r="O389">
        <v>99</v>
      </c>
      <c r="P389">
        <v>-999</v>
      </c>
      <c r="Q389" s="7" t="s">
        <v>122</v>
      </c>
      <c r="R389" s="8" t="s">
        <v>104</v>
      </c>
      <c r="S389" s="7">
        <v>2</v>
      </c>
      <c r="U389" s="7">
        <f t="shared" si="36"/>
        <v>0.15384615384615385</v>
      </c>
      <c r="V389" s="7">
        <f t="shared" si="37"/>
        <v>-0.1250635933296701</v>
      </c>
    </row>
    <row r="390" spans="1:24" x14ac:dyDescent="0.25">
      <c r="A390" s="5">
        <v>389</v>
      </c>
      <c r="B390" s="6">
        <v>41433</v>
      </c>
      <c r="C390" t="s">
        <v>19</v>
      </c>
      <c r="D390" t="s">
        <v>20</v>
      </c>
      <c r="E390" t="s">
        <v>21</v>
      </c>
      <c r="F390" t="s">
        <v>22</v>
      </c>
      <c r="G390" t="s">
        <v>22</v>
      </c>
      <c r="H390">
        <v>99</v>
      </c>
      <c r="I390">
        <v>99</v>
      </c>
      <c r="J390">
        <v>99</v>
      </c>
      <c r="K390">
        <v>-999</v>
      </c>
      <c r="L390">
        <v>99</v>
      </c>
      <c r="M390">
        <v>99</v>
      </c>
      <c r="N390">
        <v>9999</v>
      </c>
      <c r="O390">
        <v>99</v>
      </c>
      <c r="P390">
        <v>-999</v>
      </c>
      <c r="Q390" s="7" t="s">
        <v>122</v>
      </c>
      <c r="R390" s="17" t="s">
        <v>170</v>
      </c>
      <c r="S390" s="7">
        <v>1</v>
      </c>
      <c r="U390" s="7">
        <f t="shared" si="36"/>
        <v>7.6923076923076927E-2</v>
      </c>
      <c r="V390" s="7">
        <f t="shared" si="37"/>
        <v>-8.5687950177448985E-2</v>
      </c>
    </row>
    <row r="391" spans="1:24" x14ac:dyDescent="0.25">
      <c r="A391" s="5">
        <v>390</v>
      </c>
      <c r="B391" s="6">
        <v>41433</v>
      </c>
      <c r="C391" t="s">
        <v>19</v>
      </c>
      <c r="D391" t="s">
        <v>20</v>
      </c>
      <c r="E391" t="s">
        <v>21</v>
      </c>
      <c r="F391" t="s">
        <v>22</v>
      </c>
      <c r="G391" t="s">
        <v>22</v>
      </c>
      <c r="H391">
        <v>99</v>
      </c>
      <c r="I391">
        <v>99</v>
      </c>
      <c r="J391">
        <v>99</v>
      </c>
      <c r="K391">
        <v>-999</v>
      </c>
      <c r="L391">
        <v>99</v>
      </c>
      <c r="M391">
        <v>99</v>
      </c>
      <c r="N391">
        <v>9999</v>
      </c>
      <c r="O391">
        <v>99</v>
      </c>
      <c r="P391">
        <v>-999</v>
      </c>
      <c r="Q391" s="7" t="s">
        <v>122</v>
      </c>
      <c r="R391" s="17" t="s">
        <v>91</v>
      </c>
      <c r="S391" s="7">
        <v>1</v>
      </c>
      <c r="U391" s="7">
        <f t="shared" si="36"/>
        <v>7.6923076923076927E-2</v>
      </c>
      <c r="V391" s="7">
        <f t="shared" si="37"/>
        <v>-8.5687950177448985E-2</v>
      </c>
    </row>
    <row r="392" spans="1:24" x14ac:dyDescent="0.25">
      <c r="A392" s="5">
        <v>391</v>
      </c>
      <c r="B392" s="6">
        <v>41433</v>
      </c>
      <c r="C392" t="s">
        <v>19</v>
      </c>
      <c r="D392" t="s">
        <v>20</v>
      </c>
      <c r="E392" t="s">
        <v>21</v>
      </c>
      <c r="F392" t="s">
        <v>22</v>
      </c>
      <c r="G392" t="s">
        <v>22</v>
      </c>
      <c r="H392">
        <v>99</v>
      </c>
      <c r="I392">
        <v>99</v>
      </c>
      <c r="J392">
        <v>99</v>
      </c>
      <c r="K392">
        <v>-999</v>
      </c>
      <c r="L392">
        <v>99</v>
      </c>
      <c r="M392">
        <v>99</v>
      </c>
      <c r="N392">
        <v>9999</v>
      </c>
      <c r="O392">
        <v>99</v>
      </c>
      <c r="P392">
        <v>-999</v>
      </c>
      <c r="Q392" s="7" t="s">
        <v>122</v>
      </c>
      <c r="R392" s="17" t="s">
        <v>28</v>
      </c>
      <c r="S392" s="7">
        <v>1</v>
      </c>
      <c r="U392" s="7">
        <f t="shared" si="36"/>
        <v>7.6923076923076927E-2</v>
      </c>
      <c r="V392" s="7">
        <f t="shared" si="37"/>
        <v>-8.5687950177448985E-2</v>
      </c>
    </row>
    <row r="393" spans="1:24" x14ac:dyDescent="0.25">
      <c r="A393" s="5">
        <v>392</v>
      </c>
      <c r="B393" s="6">
        <v>41433</v>
      </c>
      <c r="C393" t="s">
        <v>19</v>
      </c>
      <c r="D393" t="s">
        <v>20</v>
      </c>
      <c r="E393" t="s">
        <v>21</v>
      </c>
      <c r="F393" t="s">
        <v>22</v>
      </c>
      <c r="G393" t="s">
        <v>22</v>
      </c>
      <c r="H393">
        <v>99</v>
      </c>
      <c r="I393">
        <v>99</v>
      </c>
      <c r="J393">
        <v>99</v>
      </c>
      <c r="K393">
        <v>-999</v>
      </c>
      <c r="L393">
        <v>99</v>
      </c>
      <c r="M393">
        <v>99</v>
      </c>
      <c r="N393">
        <v>9999</v>
      </c>
      <c r="O393">
        <v>99</v>
      </c>
      <c r="P393">
        <v>-999</v>
      </c>
      <c r="Q393" s="7" t="s">
        <v>122</v>
      </c>
      <c r="R393" s="17" t="s">
        <v>83</v>
      </c>
      <c r="S393" s="7">
        <v>1</v>
      </c>
      <c r="U393" s="7">
        <f t="shared" si="36"/>
        <v>7.6923076923076927E-2</v>
      </c>
      <c r="V393" s="7">
        <f t="shared" si="37"/>
        <v>-8.5687950177448985E-2</v>
      </c>
    </row>
    <row r="394" spans="1:24" x14ac:dyDescent="0.25">
      <c r="A394" s="5">
        <v>393</v>
      </c>
      <c r="B394" s="6">
        <v>40813</v>
      </c>
      <c r="C394" t="s">
        <v>19</v>
      </c>
      <c r="D394" t="s">
        <v>20</v>
      </c>
      <c r="E394" t="s">
        <v>21</v>
      </c>
      <c r="F394" t="s">
        <v>22</v>
      </c>
      <c r="G394" t="s">
        <v>22</v>
      </c>
      <c r="H394">
        <v>99</v>
      </c>
      <c r="I394">
        <v>99</v>
      </c>
      <c r="J394">
        <v>99</v>
      </c>
      <c r="K394">
        <v>-999</v>
      </c>
      <c r="L394">
        <v>99</v>
      </c>
      <c r="M394">
        <v>99</v>
      </c>
      <c r="N394">
        <v>9999</v>
      </c>
      <c r="O394">
        <v>99</v>
      </c>
      <c r="P394">
        <v>-999</v>
      </c>
      <c r="Q394" s="9" t="s">
        <v>123</v>
      </c>
      <c r="R394" s="8" t="s">
        <v>92</v>
      </c>
      <c r="S394" s="7">
        <v>1</v>
      </c>
      <c r="U394" s="7">
        <f>S394/11</f>
        <v>9.0909090909090912E-2</v>
      </c>
      <c r="V394" s="7">
        <f t="shared" si="37"/>
        <v>-9.4672062287111364E-2</v>
      </c>
      <c r="W394" s="9">
        <f>-(SUM(V394:V406))</f>
        <v>1.180491502778042</v>
      </c>
      <c r="X394" s="5" t="s">
        <v>123</v>
      </c>
    </row>
    <row r="395" spans="1:24" x14ac:dyDescent="0.25">
      <c r="A395" s="5">
        <v>394</v>
      </c>
      <c r="B395" s="6">
        <v>40813</v>
      </c>
      <c r="C395" t="s">
        <v>19</v>
      </c>
      <c r="D395" t="s">
        <v>20</v>
      </c>
      <c r="E395" t="s">
        <v>21</v>
      </c>
      <c r="F395" t="s">
        <v>22</v>
      </c>
      <c r="G395" t="s">
        <v>22</v>
      </c>
      <c r="H395">
        <v>99</v>
      </c>
      <c r="I395">
        <v>99</v>
      </c>
      <c r="J395">
        <v>99</v>
      </c>
      <c r="K395">
        <v>-999</v>
      </c>
      <c r="L395">
        <v>99</v>
      </c>
      <c r="M395">
        <v>99</v>
      </c>
      <c r="N395">
        <v>9999</v>
      </c>
      <c r="O395">
        <v>99</v>
      </c>
      <c r="P395">
        <v>-999</v>
      </c>
      <c r="Q395" s="9" t="s">
        <v>123</v>
      </c>
      <c r="R395" s="8" t="s">
        <v>58</v>
      </c>
      <c r="S395" s="7">
        <v>1</v>
      </c>
      <c r="U395" s="7">
        <f t="shared" ref="U395:U406" si="38">S395/11</f>
        <v>9.0909090909090912E-2</v>
      </c>
      <c r="V395" s="7">
        <f t="shared" si="37"/>
        <v>-9.4672062287111364E-2</v>
      </c>
    </row>
    <row r="396" spans="1:24" x14ac:dyDescent="0.25">
      <c r="A396" s="5">
        <v>395</v>
      </c>
      <c r="B396" s="6">
        <v>40813</v>
      </c>
      <c r="C396" t="s">
        <v>19</v>
      </c>
      <c r="D396" t="s">
        <v>20</v>
      </c>
      <c r="E396" t="s">
        <v>21</v>
      </c>
      <c r="F396" t="s">
        <v>22</v>
      </c>
      <c r="G396" t="s">
        <v>22</v>
      </c>
      <c r="H396">
        <v>99</v>
      </c>
      <c r="I396">
        <v>99</v>
      </c>
      <c r="J396">
        <v>99</v>
      </c>
      <c r="K396">
        <v>-999</v>
      </c>
      <c r="L396">
        <v>99</v>
      </c>
      <c r="M396">
        <v>99</v>
      </c>
      <c r="N396">
        <v>9999</v>
      </c>
      <c r="O396">
        <v>99</v>
      </c>
      <c r="P396">
        <v>-999</v>
      </c>
      <c r="Q396" s="9" t="s">
        <v>123</v>
      </c>
      <c r="R396" s="8" t="s">
        <v>34</v>
      </c>
      <c r="S396" s="7">
        <v>2</v>
      </c>
      <c r="U396" s="7">
        <f t="shared" si="38"/>
        <v>0.18181818181818182</v>
      </c>
      <c r="V396" s="7">
        <f t="shared" si="37"/>
        <v>-0.13461139808986253</v>
      </c>
    </row>
    <row r="397" spans="1:24" x14ac:dyDescent="0.25">
      <c r="A397" s="5">
        <v>396</v>
      </c>
      <c r="B397" s="6">
        <v>40813</v>
      </c>
      <c r="C397" t="s">
        <v>19</v>
      </c>
      <c r="D397" t="s">
        <v>20</v>
      </c>
      <c r="E397" t="s">
        <v>21</v>
      </c>
      <c r="F397" t="s">
        <v>22</v>
      </c>
      <c r="G397" t="s">
        <v>22</v>
      </c>
      <c r="H397">
        <v>99</v>
      </c>
      <c r="I397">
        <v>99</v>
      </c>
      <c r="J397">
        <v>99</v>
      </c>
      <c r="K397">
        <v>-999</v>
      </c>
      <c r="L397">
        <v>99</v>
      </c>
      <c r="M397">
        <v>99</v>
      </c>
      <c r="N397">
        <v>9999</v>
      </c>
      <c r="O397">
        <v>99</v>
      </c>
      <c r="P397">
        <v>-999</v>
      </c>
      <c r="Q397" s="9" t="s">
        <v>123</v>
      </c>
      <c r="R397" s="8" t="s">
        <v>106</v>
      </c>
      <c r="S397" s="7">
        <v>2</v>
      </c>
      <c r="U397" s="7">
        <f t="shared" si="38"/>
        <v>0.18181818181818182</v>
      </c>
      <c r="V397" s="7">
        <f t="shared" si="37"/>
        <v>-0.13461139808986253</v>
      </c>
    </row>
    <row r="398" spans="1:24" x14ac:dyDescent="0.25">
      <c r="A398" s="5">
        <v>397</v>
      </c>
      <c r="B398" s="6">
        <v>40813</v>
      </c>
      <c r="C398" t="s">
        <v>19</v>
      </c>
      <c r="D398" t="s">
        <v>20</v>
      </c>
      <c r="E398" t="s">
        <v>21</v>
      </c>
      <c r="F398" t="s">
        <v>22</v>
      </c>
      <c r="G398" t="s">
        <v>22</v>
      </c>
      <c r="H398">
        <v>99</v>
      </c>
      <c r="I398">
        <v>99</v>
      </c>
      <c r="J398">
        <v>99</v>
      </c>
      <c r="K398">
        <v>-999</v>
      </c>
      <c r="L398">
        <v>99</v>
      </c>
      <c r="M398">
        <v>99</v>
      </c>
      <c r="N398">
        <v>9999</v>
      </c>
      <c r="O398">
        <v>99</v>
      </c>
      <c r="P398">
        <v>-999</v>
      </c>
      <c r="Q398" s="9" t="s">
        <v>123</v>
      </c>
      <c r="R398" s="8" t="s">
        <v>124</v>
      </c>
      <c r="S398" s="7">
        <v>1</v>
      </c>
      <c r="U398" s="7">
        <f t="shared" si="38"/>
        <v>9.0909090909090912E-2</v>
      </c>
      <c r="V398" s="7">
        <f t="shared" si="37"/>
        <v>-9.4672062287111364E-2</v>
      </c>
    </row>
    <row r="399" spans="1:24" x14ac:dyDescent="0.25">
      <c r="A399" s="5">
        <v>398</v>
      </c>
      <c r="B399" s="6">
        <v>40813</v>
      </c>
      <c r="C399" t="s">
        <v>19</v>
      </c>
      <c r="D399" t="s">
        <v>20</v>
      </c>
      <c r="E399" t="s">
        <v>21</v>
      </c>
      <c r="F399" t="s">
        <v>22</v>
      </c>
      <c r="G399" t="s">
        <v>22</v>
      </c>
      <c r="H399">
        <v>99</v>
      </c>
      <c r="I399">
        <v>99</v>
      </c>
      <c r="J399">
        <v>99</v>
      </c>
      <c r="K399">
        <v>-999</v>
      </c>
      <c r="L399">
        <v>99</v>
      </c>
      <c r="M399">
        <v>99</v>
      </c>
      <c r="N399">
        <v>9999</v>
      </c>
      <c r="O399">
        <v>99</v>
      </c>
      <c r="P399">
        <v>-999</v>
      </c>
      <c r="Q399" s="9" t="s">
        <v>123</v>
      </c>
      <c r="R399" s="8" t="s">
        <v>49</v>
      </c>
      <c r="S399" s="7">
        <v>3</v>
      </c>
      <c r="U399" s="7">
        <f t="shared" si="38"/>
        <v>0.27272727272727271</v>
      </c>
      <c r="V399" s="7">
        <f t="shared" si="37"/>
        <v>-0.15389220830142616</v>
      </c>
    </row>
    <row r="400" spans="1:24" x14ac:dyDescent="0.25">
      <c r="A400" s="5">
        <v>399</v>
      </c>
      <c r="B400" s="6">
        <v>40813</v>
      </c>
      <c r="C400" t="s">
        <v>19</v>
      </c>
      <c r="D400" t="s">
        <v>20</v>
      </c>
      <c r="E400" t="s">
        <v>21</v>
      </c>
      <c r="F400" t="s">
        <v>22</v>
      </c>
      <c r="G400" t="s">
        <v>22</v>
      </c>
      <c r="H400">
        <v>99</v>
      </c>
      <c r="I400">
        <v>99</v>
      </c>
      <c r="J400">
        <v>99</v>
      </c>
      <c r="K400">
        <v>-999</v>
      </c>
      <c r="L400">
        <v>99</v>
      </c>
      <c r="M400">
        <v>99</v>
      </c>
      <c r="N400">
        <v>9999</v>
      </c>
      <c r="O400">
        <v>99</v>
      </c>
      <c r="P400">
        <v>-999</v>
      </c>
      <c r="Q400" s="9" t="s">
        <v>123</v>
      </c>
      <c r="R400" s="8" t="s">
        <v>125</v>
      </c>
      <c r="S400" s="7">
        <v>1</v>
      </c>
      <c r="U400" s="7">
        <f t="shared" si="38"/>
        <v>9.0909090909090912E-2</v>
      </c>
      <c r="V400" s="7">
        <f t="shared" si="37"/>
        <v>-9.4672062287111364E-2</v>
      </c>
    </row>
    <row r="401" spans="1:24" x14ac:dyDescent="0.25">
      <c r="A401" s="5">
        <v>400</v>
      </c>
      <c r="B401" s="6">
        <v>40813</v>
      </c>
      <c r="C401" t="s">
        <v>19</v>
      </c>
      <c r="D401" t="s">
        <v>20</v>
      </c>
      <c r="E401" t="s">
        <v>21</v>
      </c>
      <c r="F401" t="s">
        <v>22</v>
      </c>
      <c r="G401" t="s">
        <v>22</v>
      </c>
      <c r="H401">
        <v>99</v>
      </c>
      <c r="I401">
        <v>99</v>
      </c>
      <c r="J401">
        <v>99</v>
      </c>
      <c r="K401">
        <v>-999</v>
      </c>
      <c r="L401">
        <v>99</v>
      </c>
      <c r="M401">
        <v>99</v>
      </c>
      <c r="N401">
        <v>9999</v>
      </c>
      <c r="O401">
        <v>99</v>
      </c>
      <c r="P401">
        <v>-999</v>
      </c>
      <c r="Q401" s="9" t="s">
        <v>123</v>
      </c>
      <c r="R401" s="8" t="s">
        <v>32</v>
      </c>
      <c r="S401" s="7">
        <v>1</v>
      </c>
      <c r="U401" s="7">
        <f t="shared" si="38"/>
        <v>9.0909090909090912E-2</v>
      </c>
      <c r="V401" s="7">
        <f t="shared" si="37"/>
        <v>-9.4672062287111364E-2</v>
      </c>
    </row>
    <row r="402" spans="1:24" x14ac:dyDescent="0.25">
      <c r="A402" s="5">
        <v>401</v>
      </c>
      <c r="B402" s="6">
        <v>40813</v>
      </c>
      <c r="C402" t="s">
        <v>19</v>
      </c>
      <c r="D402" t="s">
        <v>20</v>
      </c>
      <c r="E402" t="s">
        <v>21</v>
      </c>
      <c r="F402" t="s">
        <v>22</v>
      </c>
      <c r="G402" t="s">
        <v>22</v>
      </c>
      <c r="H402">
        <v>99</v>
      </c>
      <c r="I402">
        <v>99</v>
      </c>
      <c r="J402">
        <v>99</v>
      </c>
      <c r="K402">
        <v>-999</v>
      </c>
      <c r="L402">
        <v>99</v>
      </c>
      <c r="M402">
        <v>99</v>
      </c>
      <c r="N402">
        <v>9999</v>
      </c>
      <c r="O402">
        <v>99</v>
      </c>
      <c r="P402">
        <v>-999</v>
      </c>
      <c r="Q402" s="9" t="s">
        <v>123</v>
      </c>
      <c r="R402" s="8" t="s">
        <v>28</v>
      </c>
      <c r="S402" s="7">
        <v>1</v>
      </c>
      <c r="U402" s="7">
        <f t="shared" si="38"/>
        <v>9.0909090909090912E-2</v>
      </c>
      <c r="V402" s="7">
        <f t="shared" si="37"/>
        <v>-9.4672062287111364E-2</v>
      </c>
    </row>
    <row r="403" spans="1:24" x14ac:dyDescent="0.25">
      <c r="A403" s="5">
        <v>402</v>
      </c>
      <c r="B403" s="6">
        <v>40813</v>
      </c>
      <c r="C403" t="s">
        <v>19</v>
      </c>
      <c r="D403" t="s">
        <v>20</v>
      </c>
      <c r="E403" t="s">
        <v>21</v>
      </c>
      <c r="F403" t="s">
        <v>22</v>
      </c>
      <c r="G403" t="s">
        <v>22</v>
      </c>
      <c r="H403">
        <v>99</v>
      </c>
      <c r="I403">
        <v>99</v>
      </c>
      <c r="J403">
        <v>99</v>
      </c>
      <c r="K403">
        <v>-999</v>
      </c>
      <c r="L403">
        <v>99</v>
      </c>
      <c r="M403">
        <v>99</v>
      </c>
      <c r="N403">
        <v>9999</v>
      </c>
      <c r="O403">
        <v>99</v>
      </c>
      <c r="P403">
        <v>-999</v>
      </c>
      <c r="Q403" s="9" t="s">
        <v>123</v>
      </c>
      <c r="R403" s="8" t="s">
        <v>53</v>
      </c>
      <c r="S403" s="7">
        <v>1</v>
      </c>
      <c r="U403" s="7">
        <f t="shared" si="38"/>
        <v>9.0909090909090912E-2</v>
      </c>
      <c r="V403" s="7">
        <f t="shared" si="37"/>
        <v>-9.4672062287111364E-2</v>
      </c>
    </row>
    <row r="404" spans="1:24" x14ac:dyDescent="0.25">
      <c r="A404" s="5">
        <v>403</v>
      </c>
      <c r="B404" s="6">
        <v>40813</v>
      </c>
      <c r="C404" t="s">
        <v>19</v>
      </c>
      <c r="D404" t="s">
        <v>20</v>
      </c>
      <c r="E404" t="s">
        <v>21</v>
      </c>
      <c r="F404" t="s">
        <v>22</v>
      </c>
      <c r="G404" t="s">
        <v>22</v>
      </c>
      <c r="H404">
        <v>99</v>
      </c>
      <c r="I404">
        <v>99</v>
      </c>
      <c r="J404">
        <v>99</v>
      </c>
      <c r="K404">
        <v>-999</v>
      </c>
      <c r="L404">
        <v>99</v>
      </c>
      <c r="M404">
        <v>99</v>
      </c>
      <c r="N404">
        <v>9999</v>
      </c>
      <c r="O404">
        <v>99</v>
      </c>
      <c r="P404">
        <v>-999</v>
      </c>
      <c r="Q404" s="9" t="s">
        <v>123</v>
      </c>
      <c r="R404" s="8" t="s">
        <v>67</v>
      </c>
      <c r="S404" s="7">
        <v>0</v>
      </c>
    </row>
    <row r="405" spans="1:24" x14ac:dyDescent="0.25">
      <c r="A405" s="5">
        <v>404</v>
      </c>
      <c r="B405" s="6">
        <v>41433</v>
      </c>
      <c r="C405" t="s">
        <v>19</v>
      </c>
      <c r="D405" t="s">
        <v>20</v>
      </c>
      <c r="E405" t="s">
        <v>21</v>
      </c>
      <c r="F405" t="s">
        <v>22</v>
      </c>
      <c r="G405" t="s">
        <v>22</v>
      </c>
      <c r="H405">
        <v>99</v>
      </c>
      <c r="I405">
        <v>99</v>
      </c>
      <c r="J405">
        <v>99</v>
      </c>
      <c r="K405">
        <v>-999</v>
      </c>
      <c r="L405">
        <v>99</v>
      </c>
      <c r="M405">
        <v>99</v>
      </c>
      <c r="N405">
        <v>9999</v>
      </c>
      <c r="O405">
        <v>99</v>
      </c>
      <c r="P405">
        <v>-999</v>
      </c>
      <c r="Q405" s="9" t="s">
        <v>123</v>
      </c>
      <c r="R405" s="17" t="s">
        <v>41</v>
      </c>
      <c r="S405" s="7">
        <v>0</v>
      </c>
      <c r="T405" s="7">
        <v>8</v>
      </c>
    </row>
    <row r="406" spans="1:24" x14ac:dyDescent="0.25">
      <c r="A406" s="5">
        <v>405</v>
      </c>
      <c r="B406" s="6">
        <v>41433</v>
      </c>
      <c r="C406" t="s">
        <v>19</v>
      </c>
      <c r="D406" t="s">
        <v>20</v>
      </c>
      <c r="E406" t="s">
        <v>21</v>
      </c>
      <c r="F406" t="s">
        <v>22</v>
      </c>
      <c r="G406" t="s">
        <v>22</v>
      </c>
      <c r="H406">
        <v>99</v>
      </c>
      <c r="I406">
        <v>99</v>
      </c>
      <c r="J406">
        <v>99</v>
      </c>
      <c r="K406">
        <v>-999</v>
      </c>
      <c r="L406">
        <v>99</v>
      </c>
      <c r="M406">
        <v>99</v>
      </c>
      <c r="N406">
        <v>9999</v>
      </c>
      <c r="O406">
        <v>99</v>
      </c>
      <c r="P406">
        <v>-999</v>
      </c>
      <c r="Q406" s="9" t="s">
        <v>123</v>
      </c>
      <c r="R406" s="17" t="s">
        <v>143</v>
      </c>
      <c r="S406" s="7">
        <v>1</v>
      </c>
      <c r="U406" s="7">
        <f t="shared" si="38"/>
        <v>9.0909090909090912E-2</v>
      </c>
      <c r="V406" s="7">
        <f t="shared" si="37"/>
        <v>-9.4672062287111364E-2</v>
      </c>
    </row>
    <row r="407" spans="1:24" x14ac:dyDescent="0.25">
      <c r="A407" s="5">
        <v>406</v>
      </c>
      <c r="B407" s="6">
        <v>40813</v>
      </c>
      <c r="C407" t="s">
        <v>19</v>
      </c>
      <c r="D407" t="s">
        <v>20</v>
      </c>
      <c r="E407" t="s">
        <v>21</v>
      </c>
      <c r="F407" t="s">
        <v>22</v>
      </c>
      <c r="G407" t="s">
        <v>22</v>
      </c>
      <c r="H407">
        <v>99</v>
      </c>
      <c r="I407">
        <v>99</v>
      </c>
      <c r="J407">
        <v>99</v>
      </c>
      <c r="K407">
        <v>-999</v>
      </c>
      <c r="L407">
        <v>99</v>
      </c>
      <c r="M407">
        <v>99</v>
      </c>
      <c r="N407">
        <v>9999</v>
      </c>
      <c r="O407">
        <v>99</v>
      </c>
      <c r="P407">
        <v>-999</v>
      </c>
      <c r="Q407" s="9" t="s">
        <v>126</v>
      </c>
      <c r="R407" s="8" t="s">
        <v>28</v>
      </c>
      <c r="S407" s="7">
        <v>1</v>
      </c>
      <c r="U407" s="7">
        <f>S407/7</f>
        <v>0.14285714285714285</v>
      </c>
      <c r="V407" s="7">
        <f t="shared" si="37"/>
        <v>-0.12072829143060811</v>
      </c>
      <c r="W407" s="9">
        <f>-(SUM(V407:V416))</f>
        <v>0.87981776125515609</v>
      </c>
      <c r="X407" s="5" t="s">
        <v>126</v>
      </c>
    </row>
    <row r="408" spans="1:24" x14ac:dyDescent="0.25">
      <c r="A408" s="5">
        <v>407</v>
      </c>
      <c r="B408" s="6">
        <v>40813</v>
      </c>
      <c r="C408" t="s">
        <v>19</v>
      </c>
      <c r="D408" t="s">
        <v>20</v>
      </c>
      <c r="E408" t="s">
        <v>21</v>
      </c>
      <c r="F408" t="s">
        <v>22</v>
      </c>
      <c r="G408" t="s">
        <v>22</v>
      </c>
      <c r="H408">
        <v>99</v>
      </c>
      <c r="I408">
        <v>99</v>
      </c>
      <c r="J408">
        <v>99</v>
      </c>
      <c r="K408">
        <v>-999</v>
      </c>
      <c r="L408">
        <v>99</v>
      </c>
      <c r="M408">
        <v>99</v>
      </c>
      <c r="N408">
        <v>9999</v>
      </c>
      <c r="O408">
        <v>99</v>
      </c>
      <c r="P408">
        <v>-999</v>
      </c>
      <c r="Q408" s="9" t="s">
        <v>126</v>
      </c>
      <c r="R408" s="8" t="s">
        <v>58</v>
      </c>
      <c r="S408" s="7">
        <v>2</v>
      </c>
      <c r="U408" s="7">
        <f t="shared" ref="U408:U416" si="39">S408/7</f>
        <v>0.2857142857142857</v>
      </c>
      <c r="V408" s="7">
        <f t="shared" si="37"/>
        <v>-0.15544801267150732</v>
      </c>
    </row>
    <row r="409" spans="1:24" x14ac:dyDescent="0.25">
      <c r="A409" s="5">
        <v>408</v>
      </c>
      <c r="B409" s="6">
        <v>40813</v>
      </c>
      <c r="C409" t="s">
        <v>19</v>
      </c>
      <c r="D409" t="s">
        <v>20</v>
      </c>
      <c r="E409" t="s">
        <v>21</v>
      </c>
      <c r="F409" t="s">
        <v>22</v>
      </c>
      <c r="G409" t="s">
        <v>22</v>
      </c>
      <c r="H409">
        <v>99</v>
      </c>
      <c r="I409">
        <v>99</v>
      </c>
      <c r="J409">
        <v>99</v>
      </c>
      <c r="K409">
        <v>-999</v>
      </c>
      <c r="L409">
        <v>99</v>
      </c>
      <c r="M409">
        <v>99</v>
      </c>
      <c r="N409">
        <v>9999</v>
      </c>
      <c r="O409">
        <v>99</v>
      </c>
      <c r="P409">
        <v>-999</v>
      </c>
      <c r="Q409" s="9" t="s">
        <v>126</v>
      </c>
      <c r="R409" s="8" t="s">
        <v>29</v>
      </c>
      <c r="S409" s="7">
        <v>1</v>
      </c>
      <c r="U409" s="7">
        <f t="shared" si="39"/>
        <v>0.14285714285714285</v>
      </c>
      <c r="V409" s="7">
        <f t="shared" si="37"/>
        <v>-0.12072829143060811</v>
      </c>
    </row>
    <row r="410" spans="1:24" x14ac:dyDescent="0.25">
      <c r="A410" s="5">
        <v>409</v>
      </c>
      <c r="B410" s="6">
        <v>40813</v>
      </c>
      <c r="C410" t="s">
        <v>19</v>
      </c>
      <c r="D410" t="s">
        <v>20</v>
      </c>
      <c r="E410" t="s">
        <v>21</v>
      </c>
      <c r="F410" t="s">
        <v>22</v>
      </c>
      <c r="G410" t="s">
        <v>22</v>
      </c>
      <c r="H410">
        <v>99</v>
      </c>
      <c r="I410">
        <v>99</v>
      </c>
      <c r="J410">
        <v>99</v>
      </c>
      <c r="K410">
        <v>-999</v>
      </c>
      <c r="L410">
        <v>99</v>
      </c>
      <c r="M410">
        <v>99</v>
      </c>
      <c r="N410">
        <v>9999</v>
      </c>
      <c r="O410">
        <v>99</v>
      </c>
      <c r="P410">
        <v>-999</v>
      </c>
      <c r="Q410" s="9" t="s">
        <v>126</v>
      </c>
      <c r="R410" s="8" t="s">
        <v>31</v>
      </c>
      <c r="S410" s="7">
        <v>0</v>
      </c>
    </row>
    <row r="411" spans="1:24" x14ac:dyDescent="0.25">
      <c r="A411" s="5">
        <v>410</v>
      </c>
      <c r="B411" s="6">
        <v>40813</v>
      </c>
      <c r="C411" t="s">
        <v>19</v>
      </c>
      <c r="D411" t="s">
        <v>20</v>
      </c>
      <c r="E411" t="s">
        <v>21</v>
      </c>
      <c r="F411" t="s">
        <v>22</v>
      </c>
      <c r="G411" t="s">
        <v>22</v>
      </c>
      <c r="H411">
        <v>99</v>
      </c>
      <c r="I411">
        <v>99</v>
      </c>
      <c r="J411">
        <v>99</v>
      </c>
      <c r="K411">
        <v>-999</v>
      </c>
      <c r="L411">
        <v>99</v>
      </c>
      <c r="M411">
        <v>99</v>
      </c>
      <c r="N411">
        <v>9999</v>
      </c>
      <c r="O411">
        <v>99</v>
      </c>
      <c r="P411">
        <v>-999</v>
      </c>
      <c r="Q411" s="9" t="s">
        <v>126</v>
      </c>
      <c r="R411" s="8" t="s">
        <v>32</v>
      </c>
      <c r="S411" s="7">
        <v>0</v>
      </c>
    </row>
    <row r="412" spans="1:24" x14ac:dyDescent="0.25">
      <c r="A412" s="5">
        <v>411</v>
      </c>
      <c r="B412" s="6">
        <v>41433</v>
      </c>
      <c r="C412" t="s">
        <v>19</v>
      </c>
      <c r="D412" t="s">
        <v>20</v>
      </c>
      <c r="E412" t="s">
        <v>21</v>
      </c>
      <c r="F412" t="s">
        <v>22</v>
      </c>
      <c r="G412" t="s">
        <v>22</v>
      </c>
      <c r="H412">
        <v>99</v>
      </c>
      <c r="I412">
        <v>99</v>
      </c>
      <c r="J412">
        <v>99</v>
      </c>
      <c r="K412">
        <v>-999</v>
      </c>
      <c r="L412">
        <v>99</v>
      </c>
      <c r="M412">
        <v>99</v>
      </c>
      <c r="N412">
        <v>9999</v>
      </c>
      <c r="O412">
        <v>99</v>
      </c>
      <c r="P412">
        <v>-999</v>
      </c>
      <c r="Q412" s="9" t="s">
        <v>126</v>
      </c>
      <c r="R412" s="17" t="s">
        <v>41</v>
      </c>
      <c r="S412" s="7">
        <v>0</v>
      </c>
      <c r="T412" s="7">
        <v>9</v>
      </c>
    </row>
    <row r="413" spans="1:24" x14ac:dyDescent="0.25">
      <c r="A413" s="5">
        <v>412</v>
      </c>
      <c r="B413" s="6">
        <v>41433</v>
      </c>
      <c r="C413" t="s">
        <v>19</v>
      </c>
      <c r="D413" t="s">
        <v>20</v>
      </c>
      <c r="E413" t="s">
        <v>21</v>
      </c>
      <c r="F413" t="s">
        <v>22</v>
      </c>
      <c r="G413" t="s">
        <v>22</v>
      </c>
      <c r="H413">
        <v>99</v>
      </c>
      <c r="I413">
        <v>99</v>
      </c>
      <c r="J413">
        <v>99</v>
      </c>
      <c r="K413">
        <v>-999</v>
      </c>
      <c r="L413">
        <v>99</v>
      </c>
      <c r="M413">
        <v>99</v>
      </c>
      <c r="N413">
        <v>9999</v>
      </c>
      <c r="O413">
        <v>99</v>
      </c>
      <c r="P413">
        <v>-999</v>
      </c>
      <c r="Q413" s="9" t="s">
        <v>126</v>
      </c>
      <c r="R413" s="17" t="s">
        <v>31</v>
      </c>
      <c r="S413" s="7">
        <v>1</v>
      </c>
      <c r="U413" s="7">
        <f t="shared" si="39"/>
        <v>0.14285714285714285</v>
      </c>
      <c r="V413" s="7">
        <f t="shared" si="37"/>
        <v>-0.12072829143060811</v>
      </c>
    </row>
    <row r="414" spans="1:24" x14ac:dyDescent="0.25">
      <c r="A414" s="5">
        <v>413</v>
      </c>
      <c r="B414" s="6">
        <v>41433</v>
      </c>
      <c r="C414" t="s">
        <v>19</v>
      </c>
      <c r="D414" t="s">
        <v>20</v>
      </c>
      <c r="E414" t="s">
        <v>21</v>
      </c>
      <c r="F414" t="s">
        <v>22</v>
      </c>
      <c r="G414" t="s">
        <v>22</v>
      </c>
      <c r="H414">
        <v>99</v>
      </c>
      <c r="I414">
        <v>99</v>
      </c>
      <c r="J414">
        <v>99</v>
      </c>
      <c r="K414">
        <v>-999</v>
      </c>
      <c r="L414">
        <v>99</v>
      </c>
      <c r="M414">
        <v>99</v>
      </c>
      <c r="N414">
        <v>9999</v>
      </c>
      <c r="O414">
        <v>99</v>
      </c>
      <c r="P414">
        <v>-999</v>
      </c>
      <c r="Q414" s="9" t="s">
        <v>126</v>
      </c>
      <c r="R414" s="17" t="s">
        <v>106</v>
      </c>
      <c r="S414" s="7">
        <v>1</v>
      </c>
      <c r="U414" s="7">
        <f t="shared" si="39"/>
        <v>0.14285714285714285</v>
      </c>
      <c r="V414" s="7">
        <f t="shared" si="37"/>
        <v>-0.12072829143060811</v>
      </c>
    </row>
    <row r="415" spans="1:24" x14ac:dyDescent="0.25">
      <c r="A415" s="5">
        <v>414</v>
      </c>
      <c r="B415" s="6">
        <v>41433</v>
      </c>
      <c r="C415" t="s">
        <v>19</v>
      </c>
      <c r="D415" t="s">
        <v>20</v>
      </c>
      <c r="E415" t="s">
        <v>21</v>
      </c>
      <c r="F415" t="s">
        <v>22</v>
      </c>
      <c r="G415" t="s">
        <v>22</v>
      </c>
      <c r="H415">
        <v>99</v>
      </c>
      <c r="I415">
        <v>99</v>
      </c>
      <c r="J415">
        <v>99</v>
      </c>
      <c r="K415">
        <v>-999</v>
      </c>
      <c r="L415">
        <v>99</v>
      </c>
      <c r="M415">
        <v>99</v>
      </c>
      <c r="N415">
        <v>9999</v>
      </c>
      <c r="O415">
        <v>99</v>
      </c>
      <c r="P415">
        <v>-999</v>
      </c>
      <c r="Q415" s="9" t="s">
        <v>126</v>
      </c>
      <c r="R415" s="17" t="s">
        <v>176</v>
      </c>
      <c r="S415" s="7">
        <v>1</v>
      </c>
      <c r="U415" s="7">
        <f t="shared" si="39"/>
        <v>0.14285714285714285</v>
      </c>
      <c r="V415" s="7">
        <f t="shared" si="37"/>
        <v>-0.12072829143060811</v>
      </c>
    </row>
    <row r="416" spans="1:24" x14ac:dyDescent="0.25">
      <c r="A416" s="5">
        <v>415</v>
      </c>
      <c r="B416" s="6">
        <v>41433</v>
      </c>
      <c r="C416" t="s">
        <v>19</v>
      </c>
      <c r="D416" t="s">
        <v>20</v>
      </c>
      <c r="E416" t="s">
        <v>21</v>
      </c>
      <c r="F416" t="s">
        <v>22</v>
      </c>
      <c r="G416" t="s">
        <v>22</v>
      </c>
      <c r="H416">
        <v>99</v>
      </c>
      <c r="I416">
        <v>99</v>
      </c>
      <c r="J416">
        <v>99</v>
      </c>
      <c r="K416">
        <v>-999</v>
      </c>
      <c r="L416">
        <v>99</v>
      </c>
      <c r="M416">
        <v>99</v>
      </c>
      <c r="N416">
        <v>9999</v>
      </c>
      <c r="O416">
        <v>99</v>
      </c>
      <c r="P416">
        <v>-999</v>
      </c>
      <c r="Q416" s="9" t="s">
        <v>126</v>
      </c>
      <c r="R416" s="17" t="s">
        <v>67</v>
      </c>
      <c r="S416" s="7">
        <v>1</v>
      </c>
      <c r="U416" s="7">
        <f t="shared" si="39"/>
        <v>0.14285714285714285</v>
      </c>
      <c r="V416" s="7">
        <f t="shared" si="37"/>
        <v>-0.12072829143060811</v>
      </c>
    </row>
    <row r="417" spans="1:24" x14ac:dyDescent="0.25">
      <c r="A417" s="5">
        <v>416</v>
      </c>
      <c r="B417" s="6">
        <v>40813</v>
      </c>
      <c r="C417" t="s">
        <v>19</v>
      </c>
      <c r="D417" t="s">
        <v>20</v>
      </c>
      <c r="E417" t="s">
        <v>21</v>
      </c>
      <c r="F417" t="s">
        <v>22</v>
      </c>
      <c r="G417" t="s">
        <v>22</v>
      </c>
      <c r="H417">
        <v>99</v>
      </c>
      <c r="I417">
        <v>99</v>
      </c>
      <c r="J417">
        <v>99</v>
      </c>
      <c r="K417">
        <v>-999</v>
      </c>
      <c r="L417">
        <v>99</v>
      </c>
      <c r="M417">
        <v>99</v>
      </c>
      <c r="N417">
        <v>9999</v>
      </c>
      <c r="O417">
        <v>99</v>
      </c>
      <c r="P417">
        <v>-999</v>
      </c>
      <c r="Q417" s="9" t="s">
        <v>127</v>
      </c>
      <c r="R417" s="8" t="s">
        <v>29</v>
      </c>
      <c r="S417" s="7">
        <v>2</v>
      </c>
      <c r="U417" s="7">
        <f>S417/7</f>
        <v>0.2857142857142857</v>
      </c>
      <c r="V417" s="7">
        <f t="shared" si="37"/>
        <v>-0.15544801267150732</v>
      </c>
      <c r="W417" s="9">
        <f>-(SUM(V417:V425))</f>
        <v>0.91453748249605527</v>
      </c>
      <c r="X417" s="5" t="s">
        <v>127</v>
      </c>
    </row>
    <row r="418" spans="1:24" x14ac:dyDescent="0.25">
      <c r="A418" s="5">
        <v>417</v>
      </c>
      <c r="B418" s="6">
        <v>40813</v>
      </c>
      <c r="C418" t="s">
        <v>19</v>
      </c>
      <c r="D418" t="s">
        <v>20</v>
      </c>
      <c r="E418" t="s">
        <v>21</v>
      </c>
      <c r="F418" t="s">
        <v>22</v>
      </c>
      <c r="G418" t="s">
        <v>22</v>
      </c>
      <c r="H418">
        <v>99</v>
      </c>
      <c r="I418">
        <v>99</v>
      </c>
      <c r="J418">
        <v>99</v>
      </c>
      <c r="K418">
        <v>-999</v>
      </c>
      <c r="L418">
        <v>99</v>
      </c>
      <c r="M418">
        <v>99</v>
      </c>
      <c r="N418">
        <v>9999</v>
      </c>
      <c r="O418">
        <v>99</v>
      </c>
      <c r="P418">
        <v>-999</v>
      </c>
      <c r="Q418" s="9" t="s">
        <v>127</v>
      </c>
      <c r="R418" s="8" t="s">
        <v>36</v>
      </c>
      <c r="S418" s="7">
        <v>2</v>
      </c>
      <c r="U418" s="7">
        <f t="shared" ref="U418:U425" si="40">S418/7</f>
        <v>0.2857142857142857</v>
      </c>
      <c r="V418" s="7">
        <f t="shared" si="37"/>
        <v>-0.15544801267150732</v>
      </c>
    </row>
    <row r="419" spans="1:24" x14ac:dyDescent="0.25">
      <c r="A419" s="5">
        <v>418</v>
      </c>
      <c r="B419" s="6">
        <v>40813</v>
      </c>
      <c r="C419" t="s">
        <v>19</v>
      </c>
      <c r="D419" t="s">
        <v>20</v>
      </c>
      <c r="E419" t="s">
        <v>21</v>
      </c>
      <c r="F419" t="s">
        <v>22</v>
      </c>
      <c r="G419" t="s">
        <v>22</v>
      </c>
      <c r="H419">
        <v>99</v>
      </c>
      <c r="I419">
        <v>99</v>
      </c>
      <c r="J419">
        <v>99</v>
      </c>
      <c r="K419">
        <v>-999</v>
      </c>
      <c r="L419">
        <v>99</v>
      </c>
      <c r="M419">
        <v>99</v>
      </c>
      <c r="N419">
        <v>9999</v>
      </c>
      <c r="O419">
        <v>99</v>
      </c>
      <c r="P419">
        <v>-999</v>
      </c>
      <c r="Q419" s="9" t="s">
        <v>127</v>
      </c>
      <c r="R419" s="8" t="s">
        <v>128</v>
      </c>
      <c r="S419" s="7">
        <v>0</v>
      </c>
    </row>
    <row r="420" spans="1:24" x14ac:dyDescent="0.25">
      <c r="A420" s="5">
        <v>419</v>
      </c>
      <c r="B420" s="6">
        <v>40813</v>
      </c>
      <c r="C420" t="s">
        <v>19</v>
      </c>
      <c r="D420" t="s">
        <v>20</v>
      </c>
      <c r="E420" t="s">
        <v>21</v>
      </c>
      <c r="F420" t="s">
        <v>22</v>
      </c>
      <c r="G420" t="s">
        <v>22</v>
      </c>
      <c r="H420">
        <v>99</v>
      </c>
      <c r="I420">
        <v>99</v>
      </c>
      <c r="J420">
        <v>99</v>
      </c>
      <c r="K420">
        <v>-999</v>
      </c>
      <c r="L420">
        <v>99</v>
      </c>
      <c r="M420">
        <v>99</v>
      </c>
      <c r="N420">
        <v>9999</v>
      </c>
      <c r="O420">
        <v>99</v>
      </c>
      <c r="P420">
        <v>-999</v>
      </c>
      <c r="Q420" s="9" t="s">
        <v>127</v>
      </c>
      <c r="R420" s="8" t="s">
        <v>46</v>
      </c>
      <c r="S420" s="7">
        <v>0</v>
      </c>
    </row>
    <row r="421" spans="1:24" x14ac:dyDescent="0.25">
      <c r="A421" s="5">
        <v>420</v>
      </c>
      <c r="B421" s="6">
        <v>40813</v>
      </c>
      <c r="C421" t="s">
        <v>19</v>
      </c>
      <c r="D421" t="s">
        <v>20</v>
      </c>
      <c r="E421" t="s">
        <v>21</v>
      </c>
      <c r="F421" t="s">
        <v>22</v>
      </c>
      <c r="G421" t="s">
        <v>22</v>
      </c>
      <c r="H421">
        <v>99</v>
      </c>
      <c r="I421">
        <v>99</v>
      </c>
      <c r="J421">
        <v>99</v>
      </c>
      <c r="K421">
        <v>-999</v>
      </c>
      <c r="L421">
        <v>99</v>
      </c>
      <c r="M421">
        <v>99</v>
      </c>
      <c r="N421">
        <v>9999</v>
      </c>
      <c r="O421">
        <v>99</v>
      </c>
      <c r="P421">
        <v>-999</v>
      </c>
      <c r="Q421" s="9" t="s">
        <v>127</v>
      </c>
      <c r="R421" s="8" t="s">
        <v>57</v>
      </c>
      <c r="S421" s="7">
        <v>1</v>
      </c>
      <c r="U421" s="7">
        <f t="shared" si="40"/>
        <v>0.14285714285714285</v>
      </c>
      <c r="V421" s="7">
        <f t="shared" si="37"/>
        <v>-0.12072829143060811</v>
      </c>
    </row>
    <row r="422" spans="1:24" x14ac:dyDescent="0.25">
      <c r="A422" s="5">
        <v>421</v>
      </c>
      <c r="B422" s="6">
        <v>40813</v>
      </c>
      <c r="C422" t="s">
        <v>19</v>
      </c>
      <c r="D422" t="s">
        <v>20</v>
      </c>
      <c r="E422" t="s">
        <v>21</v>
      </c>
      <c r="F422" t="s">
        <v>22</v>
      </c>
      <c r="G422" t="s">
        <v>22</v>
      </c>
      <c r="H422">
        <v>99</v>
      </c>
      <c r="I422">
        <v>99</v>
      </c>
      <c r="J422">
        <v>99</v>
      </c>
      <c r="K422">
        <v>-999</v>
      </c>
      <c r="L422">
        <v>99</v>
      </c>
      <c r="M422">
        <v>99</v>
      </c>
      <c r="N422">
        <v>9999</v>
      </c>
      <c r="O422">
        <v>99</v>
      </c>
      <c r="P422">
        <v>-999</v>
      </c>
      <c r="Q422" s="9" t="s">
        <v>127</v>
      </c>
      <c r="R422" s="8" t="s">
        <v>58</v>
      </c>
      <c r="S422" s="7">
        <v>1</v>
      </c>
      <c r="U422" s="7">
        <f t="shared" si="40"/>
        <v>0.14285714285714285</v>
      </c>
      <c r="V422" s="7">
        <f t="shared" si="37"/>
        <v>-0.12072829143060811</v>
      </c>
    </row>
    <row r="423" spans="1:24" x14ac:dyDescent="0.25">
      <c r="A423" s="5">
        <v>422</v>
      </c>
      <c r="B423" s="6">
        <v>41433</v>
      </c>
      <c r="C423" t="s">
        <v>19</v>
      </c>
      <c r="D423" t="s">
        <v>20</v>
      </c>
      <c r="E423" t="s">
        <v>21</v>
      </c>
      <c r="F423" t="s">
        <v>22</v>
      </c>
      <c r="G423" t="s">
        <v>22</v>
      </c>
      <c r="H423">
        <v>99</v>
      </c>
      <c r="I423">
        <v>99</v>
      </c>
      <c r="J423">
        <v>99</v>
      </c>
      <c r="K423">
        <v>-999</v>
      </c>
      <c r="L423">
        <v>99</v>
      </c>
      <c r="M423">
        <v>99</v>
      </c>
      <c r="N423">
        <v>9999</v>
      </c>
      <c r="O423">
        <v>99</v>
      </c>
      <c r="P423">
        <v>-999</v>
      </c>
      <c r="Q423" s="9" t="s">
        <v>127</v>
      </c>
      <c r="R423" s="17" t="s">
        <v>30</v>
      </c>
      <c r="S423" s="7">
        <v>1</v>
      </c>
      <c r="U423" s="7">
        <f t="shared" si="40"/>
        <v>0.14285714285714285</v>
      </c>
      <c r="V423" s="7">
        <f t="shared" si="37"/>
        <v>-0.12072829143060811</v>
      </c>
    </row>
    <row r="424" spans="1:24" x14ac:dyDescent="0.25">
      <c r="A424" s="5">
        <v>423</v>
      </c>
      <c r="B424" s="6">
        <v>41433</v>
      </c>
      <c r="C424" t="s">
        <v>19</v>
      </c>
      <c r="D424" t="s">
        <v>20</v>
      </c>
      <c r="E424" t="s">
        <v>21</v>
      </c>
      <c r="F424" t="s">
        <v>22</v>
      </c>
      <c r="G424" t="s">
        <v>22</v>
      </c>
      <c r="H424">
        <v>99</v>
      </c>
      <c r="I424">
        <v>99</v>
      </c>
      <c r="J424">
        <v>99</v>
      </c>
      <c r="K424">
        <v>-999</v>
      </c>
      <c r="L424">
        <v>99</v>
      </c>
      <c r="M424">
        <v>99</v>
      </c>
      <c r="N424">
        <v>9999</v>
      </c>
      <c r="O424">
        <v>99</v>
      </c>
      <c r="P424">
        <v>-999</v>
      </c>
      <c r="Q424" s="9" t="s">
        <v>127</v>
      </c>
      <c r="R424" s="17" t="s">
        <v>78</v>
      </c>
      <c r="S424" s="7">
        <v>1</v>
      </c>
      <c r="U424" s="7">
        <f t="shared" si="40"/>
        <v>0.14285714285714285</v>
      </c>
      <c r="V424" s="7">
        <f t="shared" si="37"/>
        <v>-0.12072829143060811</v>
      </c>
    </row>
    <row r="425" spans="1:24" x14ac:dyDescent="0.25">
      <c r="A425" s="5">
        <v>424</v>
      </c>
      <c r="B425" s="6">
        <v>41433</v>
      </c>
      <c r="C425" t="s">
        <v>19</v>
      </c>
      <c r="D425" t="s">
        <v>20</v>
      </c>
      <c r="E425" t="s">
        <v>21</v>
      </c>
      <c r="F425" t="s">
        <v>22</v>
      </c>
      <c r="G425" t="s">
        <v>22</v>
      </c>
      <c r="H425">
        <v>99</v>
      </c>
      <c r="I425">
        <v>99</v>
      </c>
      <c r="J425">
        <v>99</v>
      </c>
      <c r="K425">
        <v>-999</v>
      </c>
      <c r="L425">
        <v>99</v>
      </c>
      <c r="M425">
        <v>99</v>
      </c>
      <c r="N425">
        <v>9999</v>
      </c>
      <c r="O425">
        <v>99</v>
      </c>
      <c r="P425">
        <v>-999</v>
      </c>
      <c r="Q425" s="9" t="s">
        <v>127</v>
      </c>
      <c r="R425" s="17" t="s">
        <v>31</v>
      </c>
      <c r="S425" s="7">
        <v>1</v>
      </c>
      <c r="U425" s="7">
        <f t="shared" si="40"/>
        <v>0.14285714285714285</v>
      </c>
      <c r="V425" s="7">
        <f t="shared" si="37"/>
        <v>-0.12072829143060811</v>
      </c>
    </row>
    <row r="426" spans="1:24" x14ac:dyDescent="0.25">
      <c r="A426" s="5">
        <v>425</v>
      </c>
      <c r="B426" s="6">
        <v>40813</v>
      </c>
      <c r="C426" t="s">
        <v>19</v>
      </c>
      <c r="D426" t="s">
        <v>20</v>
      </c>
      <c r="E426" t="s">
        <v>21</v>
      </c>
      <c r="F426" t="s">
        <v>22</v>
      </c>
      <c r="G426" t="s">
        <v>22</v>
      </c>
      <c r="H426">
        <v>99</v>
      </c>
      <c r="I426">
        <v>99</v>
      </c>
      <c r="J426">
        <v>99</v>
      </c>
      <c r="K426">
        <v>-999</v>
      </c>
      <c r="L426">
        <v>99</v>
      </c>
      <c r="M426">
        <v>99</v>
      </c>
      <c r="N426">
        <v>9999</v>
      </c>
      <c r="O426">
        <v>99</v>
      </c>
      <c r="P426">
        <v>-999</v>
      </c>
      <c r="Q426" s="9" t="s">
        <v>129</v>
      </c>
      <c r="R426" s="8" t="s">
        <v>36</v>
      </c>
      <c r="S426" s="7">
        <v>1</v>
      </c>
      <c r="U426" s="7">
        <f>S426/8</f>
        <v>0.125</v>
      </c>
      <c r="V426" s="7">
        <f t="shared" si="37"/>
        <v>-0.11288624837399294</v>
      </c>
      <c r="W426" s="9">
        <f>-(SUM(V426:V436))</f>
        <v>0.90308998699194365</v>
      </c>
      <c r="X426" s="5" t="s">
        <v>129</v>
      </c>
    </row>
    <row r="427" spans="1:24" x14ac:dyDescent="0.25">
      <c r="A427" s="5">
        <v>426</v>
      </c>
      <c r="B427" s="6">
        <v>40813</v>
      </c>
      <c r="C427" t="s">
        <v>19</v>
      </c>
      <c r="D427" t="s">
        <v>20</v>
      </c>
      <c r="E427" t="s">
        <v>21</v>
      </c>
      <c r="F427" t="s">
        <v>22</v>
      </c>
      <c r="G427" t="s">
        <v>22</v>
      </c>
      <c r="H427">
        <v>99</v>
      </c>
      <c r="I427">
        <v>99</v>
      </c>
      <c r="J427">
        <v>99</v>
      </c>
      <c r="K427">
        <v>-999</v>
      </c>
      <c r="L427">
        <v>99</v>
      </c>
      <c r="M427">
        <v>99</v>
      </c>
      <c r="N427">
        <v>9999</v>
      </c>
      <c r="O427">
        <v>99</v>
      </c>
      <c r="P427">
        <v>-999</v>
      </c>
      <c r="Q427" s="9" t="s">
        <v>129</v>
      </c>
      <c r="R427" s="8" t="s">
        <v>81</v>
      </c>
      <c r="S427" s="7">
        <v>1</v>
      </c>
      <c r="U427" s="7">
        <f t="shared" ref="U427:U436" si="41">S427/8</f>
        <v>0.125</v>
      </c>
      <c r="V427" s="7">
        <f t="shared" si="37"/>
        <v>-0.11288624837399294</v>
      </c>
    </row>
    <row r="428" spans="1:24" x14ac:dyDescent="0.25">
      <c r="A428" s="5">
        <v>427</v>
      </c>
      <c r="B428" s="6">
        <v>40813</v>
      </c>
      <c r="C428" t="s">
        <v>19</v>
      </c>
      <c r="D428" t="s">
        <v>20</v>
      </c>
      <c r="E428" t="s">
        <v>21</v>
      </c>
      <c r="F428" t="s">
        <v>22</v>
      </c>
      <c r="G428" t="s">
        <v>22</v>
      </c>
      <c r="H428">
        <v>99</v>
      </c>
      <c r="I428">
        <v>99</v>
      </c>
      <c r="J428">
        <v>99</v>
      </c>
      <c r="K428">
        <v>-999</v>
      </c>
      <c r="L428">
        <v>99</v>
      </c>
      <c r="M428">
        <v>99</v>
      </c>
      <c r="N428">
        <v>9999</v>
      </c>
      <c r="O428">
        <v>99</v>
      </c>
      <c r="P428">
        <v>-999</v>
      </c>
      <c r="Q428" s="9" t="s">
        <v>129</v>
      </c>
      <c r="R428" s="8" t="s">
        <v>130</v>
      </c>
      <c r="S428" s="7">
        <v>0</v>
      </c>
    </row>
    <row r="429" spans="1:24" x14ac:dyDescent="0.25">
      <c r="A429" s="5">
        <v>428</v>
      </c>
      <c r="B429" s="6">
        <v>40813</v>
      </c>
      <c r="C429" t="s">
        <v>19</v>
      </c>
      <c r="D429" t="s">
        <v>20</v>
      </c>
      <c r="E429" t="s">
        <v>21</v>
      </c>
      <c r="F429" t="s">
        <v>22</v>
      </c>
      <c r="G429" t="s">
        <v>22</v>
      </c>
      <c r="H429">
        <v>99</v>
      </c>
      <c r="I429">
        <v>99</v>
      </c>
      <c r="J429">
        <v>99</v>
      </c>
      <c r="K429">
        <v>-999</v>
      </c>
      <c r="L429">
        <v>99</v>
      </c>
      <c r="M429">
        <v>99</v>
      </c>
      <c r="N429">
        <v>9999</v>
      </c>
      <c r="O429">
        <v>99</v>
      </c>
      <c r="P429">
        <v>-999</v>
      </c>
      <c r="Q429" s="9" t="s">
        <v>129</v>
      </c>
      <c r="R429" s="8" t="s">
        <v>28</v>
      </c>
      <c r="S429" s="7">
        <v>1</v>
      </c>
      <c r="U429" s="7">
        <f t="shared" si="41"/>
        <v>0.125</v>
      </c>
      <c r="V429" s="7">
        <f t="shared" si="37"/>
        <v>-0.11288624837399294</v>
      </c>
    </row>
    <row r="430" spans="1:24" x14ac:dyDescent="0.25">
      <c r="A430" s="5">
        <v>429</v>
      </c>
      <c r="B430" s="6">
        <v>40813</v>
      </c>
      <c r="C430" t="s">
        <v>19</v>
      </c>
      <c r="D430" t="s">
        <v>20</v>
      </c>
      <c r="E430" t="s">
        <v>21</v>
      </c>
      <c r="F430" t="s">
        <v>22</v>
      </c>
      <c r="G430" t="s">
        <v>22</v>
      </c>
      <c r="H430">
        <v>99</v>
      </c>
      <c r="I430">
        <v>99</v>
      </c>
      <c r="J430">
        <v>99</v>
      </c>
      <c r="K430">
        <v>-999</v>
      </c>
      <c r="L430">
        <v>99</v>
      </c>
      <c r="M430">
        <v>99</v>
      </c>
      <c r="N430">
        <v>9999</v>
      </c>
      <c r="O430">
        <v>99</v>
      </c>
      <c r="P430">
        <v>-999</v>
      </c>
      <c r="Q430" s="9" t="s">
        <v>129</v>
      </c>
      <c r="R430" s="8" t="s">
        <v>55</v>
      </c>
      <c r="S430" s="7">
        <v>1</v>
      </c>
      <c r="U430" s="7">
        <f t="shared" si="41"/>
        <v>0.125</v>
      </c>
      <c r="V430" s="7">
        <f t="shared" si="37"/>
        <v>-0.11288624837399294</v>
      </c>
    </row>
    <row r="431" spans="1:24" x14ac:dyDescent="0.25">
      <c r="A431" s="5">
        <v>430</v>
      </c>
      <c r="B431" s="6">
        <v>40813</v>
      </c>
      <c r="C431" t="s">
        <v>19</v>
      </c>
      <c r="D431" t="s">
        <v>20</v>
      </c>
      <c r="E431" t="s">
        <v>21</v>
      </c>
      <c r="F431" t="s">
        <v>22</v>
      </c>
      <c r="G431" t="s">
        <v>22</v>
      </c>
      <c r="H431">
        <v>99</v>
      </c>
      <c r="I431">
        <v>99</v>
      </c>
      <c r="J431">
        <v>99</v>
      </c>
      <c r="K431">
        <v>-999</v>
      </c>
      <c r="L431">
        <v>99</v>
      </c>
      <c r="M431">
        <v>99</v>
      </c>
      <c r="N431">
        <v>9999</v>
      </c>
      <c r="O431">
        <v>99</v>
      </c>
      <c r="P431">
        <v>-999</v>
      </c>
      <c r="Q431" s="9" t="s">
        <v>129</v>
      </c>
      <c r="R431" s="8" t="s">
        <v>93</v>
      </c>
      <c r="S431" s="7">
        <v>1</v>
      </c>
      <c r="U431" s="7">
        <f t="shared" si="41"/>
        <v>0.125</v>
      </c>
      <c r="V431" s="7">
        <f t="shared" si="37"/>
        <v>-0.11288624837399294</v>
      </c>
    </row>
    <row r="432" spans="1:24" x14ac:dyDescent="0.25">
      <c r="A432" s="5">
        <v>431</v>
      </c>
      <c r="B432" s="6">
        <v>40813</v>
      </c>
      <c r="C432" t="s">
        <v>19</v>
      </c>
      <c r="D432" t="s">
        <v>20</v>
      </c>
      <c r="E432" t="s">
        <v>21</v>
      </c>
      <c r="F432" t="s">
        <v>22</v>
      </c>
      <c r="G432" t="s">
        <v>22</v>
      </c>
      <c r="H432">
        <v>99</v>
      </c>
      <c r="I432">
        <v>99</v>
      </c>
      <c r="J432">
        <v>99</v>
      </c>
      <c r="K432">
        <v>-999</v>
      </c>
      <c r="L432">
        <v>99</v>
      </c>
      <c r="M432">
        <v>99</v>
      </c>
      <c r="N432">
        <v>9999</v>
      </c>
      <c r="O432">
        <v>99</v>
      </c>
      <c r="P432">
        <v>-999</v>
      </c>
      <c r="Q432" s="9" t="s">
        <v>129</v>
      </c>
      <c r="R432" s="8" t="s">
        <v>64</v>
      </c>
      <c r="S432" s="7">
        <v>1</v>
      </c>
      <c r="U432" s="7">
        <f t="shared" si="41"/>
        <v>0.125</v>
      </c>
      <c r="V432" s="7">
        <f t="shared" si="37"/>
        <v>-0.11288624837399294</v>
      </c>
    </row>
    <row r="433" spans="1:24" x14ac:dyDescent="0.25">
      <c r="A433" s="5">
        <v>432</v>
      </c>
      <c r="B433" s="6">
        <v>40813</v>
      </c>
      <c r="C433" t="s">
        <v>19</v>
      </c>
      <c r="D433" t="s">
        <v>20</v>
      </c>
      <c r="E433" t="s">
        <v>21</v>
      </c>
      <c r="F433" t="s">
        <v>22</v>
      </c>
      <c r="G433" t="s">
        <v>22</v>
      </c>
      <c r="H433">
        <v>99</v>
      </c>
      <c r="I433">
        <v>99</v>
      </c>
      <c r="J433">
        <v>99</v>
      </c>
      <c r="K433">
        <v>-999</v>
      </c>
      <c r="L433">
        <v>99</v>
      </c>
      <c r="M433">
        <v>99</v>
      </c>
      <c r="N433">
        <v>9999</v>
      </c>
      <c r="O433">
        <v>99</v>
      </c>
      <c r="P433">
        <v>-999</v>
      </c>
      <c r="Q433" s="9" t="s">
        <v>129</v>
      </c>
      <c r="R433" s="8" t="s">
        <v>58</v>
      </c>
      <c r="S433" s="7">
        <v>0</v>
      </c>
    </row>
    <row r="434" spans="1:24" x14ac:dyDescent="0.25">
      <c r="A434" s="5">
        <v>433</v>
      </c>
      <c r="B434" s="6">
        <v>41433</v>
      </c>
      <c r="C434" t="s">
        <v>19</v>
      </c>
      <c r="D434" t="s">
        <v>20</v>
      </c>
      <c r="E434" t="s">
        <v>21</v>
      </c>
      <c r="F434" t="s">
        <v>22</v>
      </c>
      <c r="G434" t="s">
        <v>22</v>
      </c>
      <c r="H434">
        <v>99</v>
      </c>
      <c r="I434">
        <v>99</v>
      </c>
      <c r="J434">
        <v>99</v>
      </c>
      <c r="K434">
        <v>-999</v>
      </c>
      <c r="L434">
        <v>99</v>
      </c>
      <c r="M434">
        <v>99</v>
      </c>
      <c r="N434">
        <v>9999</v>
      </c>
      <c r="O434">
        <v>99</v>
      </c>
      <c r="P434">
        <v>-999</v>
      </c>
      <c r="Q434" s="9" t="s">
        <v>129</v>
      </c>
      <c r="R434" s="17" t="s">
        <v>41</v>
      </c>
      <c r="S434" s="7">
        <v>0</v>
      </c>
      <c r="T434" s="7">
        <v>7</v>
      </c>
    </row>
    <row r="435" spans="1:24" x14ac:dyDescent="0.25">
      <c r="A435" s="5">
        <v>434</v>
      </c>
      <c r="B435" s="6">
        <v>41433</v>
      </c>
      <c r="C435" t="s">
        <v>19</v>
      </c>
      <c r="D435" t="s">
        <v>20</v>
      </c>
      <c r="E435" t="s">
        <v>21</v>
      </c>
      <c r="F435" t="s">
        <v>22</v>
      </c>
      <c r="G435" t="s">
        <v>22</v>
      </c>
      <c r="H435">
        <v>99</v>
      </c>
      <c r="I435">
        <v>99</v>
      </c>
      <c r="J435">
        <v>99</v>
      </c>
      <c r="K435">
        <v>-999</v>
      </c>
      <c r="L435">
        <v>99</v>
      </c>
      <c r="M435">
        <v>99</v>
      </c>
      <c r="N435">
        <v>9999</v>
      </c>
      <c r="O435">
        <v>99</v>
      </c>
      <c r="P435">
        <v>-999</v>
      </c>
      <c r="Q435" s="9" t="s">
        <v>129</v>
      </c>
      <c r="R435" s="17" t="s">
        <v>88</v>
      </c>
      <c r="S435" s="7">
        <v>1</v>
      </c>
      <c r="U435" s="7">
        <f t="shared" si="41"/>
        <v>0.125</v>
      </c>
      <c r="V435" s="7">
        <f t="shared" si="37"/>
        <v>-0.11288624837399294</v>
      </c>
    </row>
    <row r="436" spans="1:24" x14ac:dyDescent="0.25">
      <c r="A436" s="5">
        <v>435</v>
      </c>
      <c r="B436" s="6">
        <v>41433</v>
      </c>
      <c r="C436" t="s">
        <v>19</v>
      </c>
      <c r="D436" t="s">
        <v>20</v>
      </c>
      <c r="E436" t="s">
        <v>21</v>
      </c>
      <c r="F436" t="s">
        <v>22</v>
      </c>
      <c r="G436" t="s">
        <v>22</v>
      </c>
      <c r="H436">
        <v>99</v>
      </c>
      <c r="I436">
        <v>99</v>
      </c>
      <c r="J436">
        <v>99</v>
      </c>
      <c r="K436">
        <v>-999</v>
      </c>
      <c r="L436">
        <v>99</v>
      </c>
      <c r="M436">
        <v>99</v>
      </c>
      <c r="N436">
        <v>9999</v>
      </c>
      <c r="O436">
        <v>99</v>
      </c>
      <c r="P436">
        <v>-999</v>
      </c>
      <c r="Q436" s="9" t="s">
        <v>129</v>
      </c>
      <c r="R436" s="17" t="s">
        <v>177</v>
      </c>
      <c r="S436" s="7">
        <v>1</v>
      </c>
      <c r="U436" s="7">
        <f t="shared" si="41"/>
        <v>0.125</v>
      </c>
      <c r="V436" s="7">
        <f t="shared" si="37"/>
        <v>-0.11288624837399294</v>
      </c>
    </row>
    <row r="437" spans="1:24" x14ac:dyDescent="0.25">
      <c r="A437" s="5">
        <v>436</v>
      </c>
      <c r="B437" s="6">
        <v>40813</v>
      </c>
      <c r="C437" t="s">
        <v>19</v>
      </c>
      <c r="D437" t="s">
        <v>20</v>
      </c>
      <c r="E437" t="s">
        <v>21</v>
      </c>
      <c r="F437" t="s">
        <v>22</v>
      </c>
      <c r="G437" t="s">
        <v>22</v>
      </c>
      <c r="H437">
        <v>99</v>
      </c>
      <c r="I437">
        <v>99</v>
      </c>
      <c r="J437">
        <v>99</v>
      </c>
      <c r="K437">
        <v>-999</v>
      </c>
      <c r="L437">
        <v>99</v>
      </c>
      <c r="M437">
        <v>99</v>
      </c>
      <c r="N437">
        <v>9999</v>
      </c>
      <c r="O437">
        <v>99</v>
      </c>
      <c r="P437">
        <v>-999</v>
      </c>
      <c r="Q437" s="9" t="s">
        <v>131</v>
      </c>
      <c r="R437" s="8" t="s">
        <v>35</v>
      </c>
      <c r="S437" s="7">
        <v>1</v>
      </c>
      <c r="U437" s="7">
        <f>S437/11</f>
        <v>9.0909090909090912E-2</v>
      </c>
      <c r="V437" s="7">
        <f t="shared" si="37"/>
        <v>-9.4672062287111364E-2</v>
      </c>
      <c r="W437" s="9">
        <f>-(SUM(V437:V449))</f>
        <v>1.2221853033803698</v>
      </c>
      <c r="X437" s="5" t="s">
        <v>131</v>
      </c>
    </row>
    <row r="438" spans="1:24" x14ac:dyDescent="0.25">
      <c r="A438" s="5">
        <v>437</v>
      </c>
      <c r="B438" s="6">
        <v>40813</v>
      </c>
      <c r="C438" t="s">
        <v>19</v>
      </c>
      <c r="D438" t="s">
        <v>20</v>
      </c>
      <c r="E438" t="s">
        <v>21</v>
      </c>
      <c r="F438" t="s">
        <v>22</v>
      </c>
      <c r="G438" t="s">
        <v>22</v>
      </c>
      <c r="H438">
        <v>99</v>
      </c>
      <c r="I438">
        <v>99</v>
      </c>
      <c r="J438">
        <v>99</v>
      </c>
      <c r="K438">
        <v>-999</v>
      </c>
      <c r="L438">
        <v>99</v>
      </c>
      <c r="M438">
        <v>99</v>
      </c>
      <c r="N438">
        <v>9999</v>
      </c>
      <c r="O438">
        <v>99</v>
      </c>
      <c r="P438">
        <v>-999</v>
      </c>
      <c r="Q438" s="9" t="s">
        <v>131</v>
      </c>
      <c r="R438" s="8" t="s">
        <v>29</v>
      </c>
      <c r="S438" s="7">
        <v>2</v>
      </c>
      <c r="U438" s="7">
        <f t="shared" ref="U438:U449" si="42">S438/11</f>
        <v>0.18181818181818182</v>
      </c>
      <c r="V438" s="7">
        <f t="shared" si="37"/>
        <v>-0.13461139808986253</v>
      </c>
    </row>
    <row r="439" spans="1:24" x14ac:dyDescent="0.25">
      <c r="A439" s="5">
        <v>438</v>
      </c>
      <c r="B439" s="6">
        <v>40813</v>
      </c>
      <c r="C439" t="s">
        <v>19</v>
      </c>
      <c r="D439" t="s">
        <v>20</v>
      </c>
      <c r="E439" t="s">
        <v>21</v>
      </c>
      <c r="F439" t="s">
        <v>22</v>
      </c>
      <c r="G439" t="s">
        <v>22</v>
      </c>
      <c r="H439">
        <v>99</v>
      </c>
      <c r="I439">
        <v>99</v>
      </c>
      <c r="J439">
        <v>99</v>
      </c>
      <c r="K439">
        <v>-999</v>
      </c>
      <c r="L439">
        <v>99</v>
      </c>
      <c r="M439">
        <v>99</v>
      </c>
      <c r="N439">
        <v>9999</v>
      </c>
      <c r="O439">
        <v>99</v>
      </c>
      <c r="P439">
        <v>-999</v>
      </c>
      <c r="Q439" s="9" t="s">
        <v>131</v>
      </c>
      <c r="R439" s="8" t="s">
        <v>46</v>
      </c>
      <c r="S439" s="7">
        <v>1</v>
      </c>
      <c r="U439" s="7">
        <f t="shared" si="42"/>
        <v>9.0909090909090912E-2</v>
      </c>
      <c r="V439" s="7">
        <f t="shared" si="37"/>
        <v>-9.4672062287111364E-2</v>
      </c>
    </row>
    <row r="440" spans="1:24" x14ac:dyDescent="0.25">
      <c r="A440" s="5">
        <v>439</v>
      </c>
      <c r="B440" s="6">
        <v>40813</v>
      </c>
      <c r="C440" t="s">
        <v>19</v>
      </c>
      <c r="D440" t="s">
        <v>20</v>
      </c>
      <c r="E440" t="s">
        <v>21</v>
      </c>
      <c r="F440" t="s">
        <v>22</v>
      </c>
      <c r="G440" t="s">
        <v>22</v>
      </c>
      <c r="H440">
        <v>99</v>
      </c>
      <c r="I440">
        <v>99</v>
      </c>
      <c r="J440">
        <v>99</v>
      </c>
      <c r="K440">
        <v>-999</v>
      </c>
      <c r="L440">
        <v>99</v>
      </c>
      <c r="M440">
        <v>99</v>
      </c>
      <c r="N440">
        <v>9999</v>
      </c>
      <c r="O440">
        <v>99</v>
      </c>
      <c r="P440">
        <v>-999</v>
      </c>
      <c r="Q440" s="9" t="s">
        <v>131</v>
      </c>
      <c r="R440" s="8" t="s">
        <v>102</v>
      </c>
      <c r="S440" s="7">
        <v>1</v>
      </c>
      <c r="T440" s="9"/>
      <c r="U440" s="7">
        <f t="shared" si="42"/>
        <v>9.0909090909090912E-2</v>
      </c>
      <c r="V440" s="7">
        <f t="shared" si="37"/>
        <v>-9.4672062287111364E-2</v>
      </c>
    </row>
    <row r="441" spans="1:24" x14ac:dyDescent="0.25">
      <c r="A441" s="5">
        <v>440</v>
      </c>
      <c r="B441" s="6">
        <v>40813</v>
      </c>
      <c r="C441" t="s">
        <v>19</v>
      </c>
      <c r="D441" t="s">
        <v>20</v>
      </c>
      <c r="E441" t="s">
        <v>21</v>
      </c>
      <c r="F441" t="s">
        <v>22</v>
      </c>
      <c r="G441" t="s">
        <v>22</v>
      </c>
      <c r="H441">
        <v>99</v>
      </c>
      <c r="I441">
        <v>99</v>
      </c>
      <c r="J441">
        <v>99</v>
      </c>
      <c r="K441">
        <v>-999</v>
      </c>
      <c r="L441">
        <v>99</v>
      </c>
      <c r="M441">
        <v>99</v>
      </c>
      <c r="N441">
        <v>9999</v>
      </c>
      <c r="O441">
        <v>99</v>
      </c>
      <c r="P441">
        <v>-999</v>
      </c>
      <c r="Q441" s="9" t="s">
        <v>131</v>
      </c>
      <c r="R441" s="8" t="s">
        <v>49</v>
      </c>
      <c r="S441" s="7">
        <v>1</v>
      </c>
      <c r="U441" s="7">
        <f t="shared" si="42"/>
        <v>9.0909090909090912E-2</v>
      </c>
      <c r="V441" s="7">
        <f t="shared" si="37"/>
        <v>-9.4672062287111364E-2</v>
      </c>
    </row>
    <row r="442" spans="1:24" x14ac:dyDescent="0.25">
      <c r="A442" s="5">
        <v>441</v>
      </c>
      <c r="B442" s="6">
        <v>40813</v>
      </c>
      <c r="C442" t="s">
        <v>19</v>
      </c>
      <c r="D442" t="s">
        <v>20</v>
      </c>
      <c r="E442" t="s">
        <v>21</v>
      </c>
      <c r="F442" t="s">
        <v>22</v>
      </c>
      <c r="G442" t="s">
        <v>22</v>
      </c>
      <c r="H442">
        <v>99</v>
      </c>
      <c r="I442">
        <v>99</v>
      </c>
      <c r="J442">
        <v>99</v>
      </c>
      <c r="K442">
        <v>-999</v>
      </c>
      <c r="L442">
        <v>99</v>
      </c>
      <c r="M442">
        <v>99</v>
      </c>
      <c r="N442">
        <v>9999</v>
      </c>
      <c r="O442">
        <v>99</v>
      </c>
      <c r="P442">
        <v>-999</v>
      </c>
      <c r="Q442" s="9" t="s">
        <v>131</v>
      </c>
      <c r="R442" s="8" t="s">
        <v>28</v>
      </c>
      <c r="S442" s="7">
        <v>5</v>
      </c>
      <c r="U442" s="7">
        <f t="shared" si="42"/>
        <v>0.45454545454545453</v>
      </c>
      <c r="V442" s="7">
        <f t="shared" si="37"/>
        <v>-0.15564667310100283</v>
      </c>
    </row>
    <row r="443" spans="1:24" x14ac:dyDescent="0.25">
      <c r="A443" s="5">
        <v>442</v>
      </c>
      <c r="B443" s="6">
        <v>40813</v>
      </c>
      <c r="C443" t="s">
        <v>19</v>
      </c>
      <c r="D443" t="s">
        <v>20</v>
      </c>
      <c r="E443" t="s">
        <v>21</v>
      </c>
      <c r="F443" t="s">
        <v>22</v>
      </c>
      <c r="G443" t="s">
        <v>22</v>
      </c>
      <c r="H443">
        <v>99</v>
      </c>
      <c r="I443">
        <v>99</v>
      </c>
      <c r="J443">
        <v>99</v>
      </c>
      <c r="K443">
        <v>-999</v>
      </c>
      <c r="L443">
        <v>99</v>
      </c>
      <c r="M443">
        <v>99</v>
      </c>
      <c r="N443">
        <v>9999</v>
      </c>
      <c r="O443">
        <v>99</v>
      </c>
      <c r="P443">
        <v>-999</v>
      </c>
      <c r="Q443" s="9" t="s">
        <v>131</v>
      </c>
      <c r="R443" s="8" t="s">
        <v>33</v>
      </c>
      <c r="S443" s="7">
        <v>1</v>
      </c>
      <c r="U443" s="7">
        <f t="shared" si="42"/>
        <v>9.0909090909090912E-2</v>
      </c>
      <c r="V443" s="7">
        <f t="shared" si="37"/>
        <v>-9.4672062287111364E-2</v>
      </c>
    </row>
    <row r="444" spans="1:24" x14ac:dyDescent="0.25">
      <c r="A444" s="5">
        <v>443</v>
      </c>
      <c r="B444" s="6">
        <v>40813</v>
      </c>
      <c r="C444" t="s">
        <v>19</v>
      </c>
      <c r="D444" t="s">
        <v>20</v>
      </c>
      <c r="E444" t="s">
        <v>21</v>
      </c>
      <c r="F444" t="s">
        <v>22</v>
      </c>
      <c r="G444" t="s">
        <v>22</v>
      </c>
      <c r="H444">
        <v>99</v>
      </c>
      <c r="I444">
        <v>99</v>
      </c>
      <c r="J444">
        <v>99</v>
      </c>
      <c r="K444">
        <v>-999</v>
      </c>
      <c r="L444">
        <v>99</v>
      </c>
      <c r="M444">
        <v>99</v>
      </c>
      <c r="N444">
        <v>9999</v>
      </c>
      <c r="O444">
        <v>99</v>
      </c>
      <c r="P444">
        <v>-999</v>
      </c>
      <c r="Q444" s="9" t="s">
        <v>131</v>
      </c>
      <c r="R444" s="8" t="s">
        <v>64</v>
      </c>
      <c r="S444" s="7">
        <v>0</v>
      </c>
    </row>
    <row r="445" spans="1:24" x14ac:dyDescent="0.25">
      <c r="A445" s="5">
        <v>444</v>
      </c>
      <c r="B445" s="6">
        <v>40813</v>
      </c>
      <c r="C445" t="s">
        <v>19</v>
      </c>
      <c r="D445" t="s">
        <v>20</v>
      </c>
      <c r="E445" t="s">
        <v>21</v>
      </c>
      <c r="F445" t="s">
        <v>22</v>
      </c>
      <c r="G445" t="s">
        <v>22</v>
      </c>
      <c r="H445">
        <v>99</v>
      </c>
      <c r="I445">
        <v>99</v>
      </c>
      <c r="J445">
        <v>99</v>
      </c>
      <c r="K445">
        <v>-999</v>
      </c>
      <c r="L445">
        <v>99</v>
      </c>
      <c r="M445">
        <v>99</v>
      </c>
      <c r="N445">
        <v>9999</v>
      </c>
      <c r="O445">
        <v>99</v>
      </c>
      <c r="P445">
        <v>-999</v>
      </c>
      <c r="Q445" s="9" t="s">
        <v>131</v>
      </c>
      <c r="R445" s="8" t="s">
        <v>55</v>
      </c>
      <c r="S445" s="7">
        <v>1</v>
      </c>
      <c r="U445" s="7">
        <f t="shared" si="42"/>
        <v>9.0909090909090912E-2</v>
      </c>
      <c r="V445" s="7">
        <f t="shared" si="37"/>
        <v>-9.4672062287111364E-2</v>
      </c>
    </row>
    <row r="446" spans="1:24" x14ac:dyDescent="0.25">
      <c r="A446" s="5">
        <v>445</v>
      </c>
      <c r="B446" s="6">
        <v>40813</v>
      </c>
      <c r="C446" t="s">
        <v>19</v>
      </c>
      <c r="D446" t="s">
        <v>20</v>
      </c>
      <c r="E446" t="s">
        <v>21</v>
      </c>
      <c r="F446" t="s">
        <v>22</v>
      </c>
      <c r="G446" t="s">
        <v>22</v>
      </c>
      <c r="H446">
        <v>99</v>
      </c>
      <c r="I446">
        <v>99</v>
      </c>
      <c r="J446">
        <v>99</v>
      </c>
      <c r="K446">
        <v>-999</v>
      </c>
      <c r="L446">
        <v>99</v>
      </c>
      <c r="M446">
        <v>99</v>
      </c>
      <c r="N446">
        <v>9999</v>
      </c>
      <c r="O446">
        <v>99</v>
      </c>
      <c r="P446">
        <v>-999</v>
      </c>
      <c r="Q446" s="9" t="s">
        <v>131</v>
      </c>
      <c r="R446" s="8" t="s">
        <v>91</v>
      </c>
      <c r="S446" s="7">
        <v>2</v>
      </c>
      <c r="U446" s="7">
        <f t="shared" si="42"/>
        <v>0.18181818181818182</v>
      </c>
      <c r="V446" s="7">
        <f t="shared" si="37"/>
        <v>-0.13461139808986253</v>
      </c>
    </row>
    <row r="447" spans="1:24" x14ac:dyDescent="0.25">
      <c r="A447" s="5">
        <v>446</v>
      </c>
      <c r="B447" s="6">
        <v>40813</v>
      </c>
      <c r="C447" t="s">
        <v>19</v>
      </c>
      <c r="D447" t="s">
        <v>20</v>
      </c>
      <c r="E447" t="s">
        <v>21</v>
      </c>
      <c r="F447" t="s">
        <v>22</v>
      </c>
      <c r="G447" t="s">
        <v>22</v>
      </c>
      <c r="H447">
        <v>99</v>
      </c>
      <c r="I447">
        <v>99</v>
      </c>
      <c r="J447">
        <v>99</v>
      </c>
      <c r="K447">
        <v>-999</v>
      </c>
      <c r="L447">
        <v>99</v>
      </c>
      <c r="M447">
        <v>99</v>
      </c>
      <c r="N447">
        <v>9999</v>
      </c>
      <c r="O447">
        <v>99</v>
      </c>
      <c r="P447">
        <v>-999</v>
      </c>
      <c r="Q447" s="9" t="s">
        <v>131</v>
      </c>
      <c r="R447" s="8" t="s">
        <v>109</v>
      </c>
      <c r="S447" s="7">
        <v>0</v>
      </c>
    </row>
    <row r="448" spans="1:24" x14ac:dyDescent="0.25">
      <c r="A448" s="5">
        <v>447</v>
      </c>
      <c r="B448" s="6">
        <v>41433</v>
      </c>
      <c r="C448" t="s">
        <v>19</v>
      </c>
      <c r="D448" t="s">
        <v>20</v>
      </c>
      <c r="E448" t="s">
        <v>21</v>
      </c>
      <c r="F448" t="s">
        <v>22</v>
      </c>
      <c r="G448" t="s">
        <v>22</v>
      </c>
      <c r="H448">
        <v>99</v>
      </c>
      <c r="I448">
        <v>99</v>
      </c>
      <c r="J448">
        <v>99</v>
      </c>
      <c r="K448">
        <v>-999</v>
      </c>
      <c r="L448">
        <v>99</v>
      </c>
      <c r="M448">
        <v>99</v>
      </c>
      <c r="N448">
        <v>9999</v>
      </c>
      <c r="O448">
        <v>99</v>
      </c>
      <c r="P448">
        <v>-999</v>
      </c>
      <c r="Q448" s="9" t="s">
        <v>131</v>
      </c>
      <c r="R448" s="17" t="s">
        <v>32</v>
      </c>
      <c r="S448" s="7">
        <v>1</v>
      </c>
      <c r="U448" s="7">
        <f t="shared" si="42"/>
        <v>9.0909090909090912E-2</v>
      </c>
      <c r="V448" s="7">
        <f t="shared" si="37"/>
        <v>-9.4672062287111364E-2</v>
      </c>
    </row>
    <row r="449" spans="1:24" x14ac:dyDescent="0.25">
      <c r="A449" s="5">
        <v>448</v>
      </c>
      <c r="B449" s="6">
        <v>41433</v>
      </c>
      <c r="C449" t="s">
        <v>19</v>
      </c>
      <c r="D449" t="s">
        <v>20</v>
      </c>
      <c r="E449" t="s">
        <v>21</v>
      </c>
      <c r="F449" t="s">
        <v>22</v>
      </c>
      <c r="G449" t="s">
        <v>22</v>
      </c>
      <c r="H449">
        <v>99</v>
      </c>
      <c r="I449">
        <v>99</v>
      </c>
      <c r="J449">
        <v>99</v>
      </c>
      <c r="K449">
        <v>-999</v>
      </c>
      <c r="L449">
        <v>99</v>
      </c>
      <c r="M449">
        <v>99</v>
      </c>
      <c r="N449">
        <v>9999</v>
      </c>
      <c r="O449">
        <v>99</v>
      </c>
      <c r="P449">
        <v>-999</v>
      </c>
      <c r="Q449" s="9" t="s">
        <v>131</v>
      </c>
      <c r="R449" s="17" t="s">
        <v>155</v>
      </c>
      <c r="S449" s="7">
        <v>2</v>
      </c>
      <c r="U449" s="7">
        <f t="shared" si="42"/>
        <v>0.18181818181818182</v>
      </c>
      <c r="V449" s="7">
        <f t="shared" si="37"/>
        <v>-0.13461139808986253</v>
      </c>
    </row>
    <row r="450" spans="1:24" x14ac:dyDescent="0.25">
      <c r="A450" s="5">
        <v>449</v>
      </c>
      <c r="B450" s="6">
        <v>40813</v>
      </c>
      <c r="C450" t="s">
        <v>19</v>
      </c>
      <c r="D450" t="s">
        <v>20</v>
      </c>
      <c r="E450" t="s">
        <v>21</v>
      </c>
      <c r="F450" t="s">
        <v>22</v>
      </c>
      <c r="G450" t="s">
        <v>22</v>
      </c>
      <c r="H450">
        <v>99</v>
      </c>
      <c r="I450">
        <v>99</v>
      </c>
      <c r="J450">
        <v>99</v>
      </c>
      <c r="K450">
        <v>-999</v>
      </c>
      <c r="L450">
        <v>99</v>
      </c>
      <c r="M450">
        <v>99</v>
      </c>
      <c r="N450">
        <v>9999</v>
      </c>
      <c r="O450">
        <v>99</v>
      </c>
      <c r="P450">
        <v>-999</v>
      </c>
      <c r="Q450" s="7" t="s">
        <v>132</v>
      </c>
      <c r="R450" s="8" t="s">
        <v>104</v>
      </c>
      <c r="S450" s="7">
        <v>1</v>
      </c>
      <c r="U450" s="7">
        <f t="shared" ref="U450:U460" si="43">S450/11</f>
        <v>9.0909090909090912E-2</v>
      </c>
      <c r="V450" s="7">
        <f t="shared" si="37"/>
        <v>-9.4672062287111364E-2</v>
      </c>
      <c r="W450" s="9">
        <f>-(SUM(V450:V460))</f>
        <v>1.2249182581107476</v>
      </c>
      <c r="X450" s="5" t="s">
        <v>132</v>
      </c>
    </row>
    <row r="451" spans="1:24" x14ac:dyDescent="0.25">
      <c r="A451" s="5">
        <v>450</v>
      </c>
      <c r="B451" s="6">
        <v>40813</v>
      </c>
      <c r="C451" t="s">
        <v>19</v>
      </c>
      <c r="D451" t="s">
        <v>20</v>
      </c>
      <c r="E451" t="s">
        <v>21</v>
      </c>
      <c r="F451" t="s">
        <v>22</v>
      </c>
      <c r="G451" t="s">
        <v>22</v>
      </c>
      <c r="H451">
        <v>99</v>
      </c>
      <c r="I451">
        <v>99</v>
      </c>
      <c r="J451">
        <v>99</v>
      </c>
      <c r="K451">
        <v>-999</v>
      </c>
      <c r="L451">
        <v>99</v>
      </c>
      <c r="M451">
        <v>99</v>
      </c>
      <c r="N451">
        <v>9999</v>
      </c>
      <c r="O451">
        <v>99</v>
      </c>
      <c r="P451">
        <v>-999</v>
      </c>
      <c r="Q451" s="7" t="s">
        <v>132</v>
      </c>
      <c r="R451" s="8" t="s">
        <v>28</v>
      </c>
      <c r="S451" s="7">
        <v>1</v>
      </c>
      <c r="U451" s="7">
        <f t="shared" si="43"/>
        <v>9.0909090909090912E-2</v>
      </c>
      <c r="V451" s="7">
        <f t="shared" ref="V451:V514" si="44">((LOG10(U451))*U451)</f>
        <v>-9.4672062287111364E-2</v>
      </c>
    </row>
    <row r="452" spans="1:24" x14ac:dyDescent="0.25">
      <c r="A452" s="5">
        <v>451</v>
      </c>
      <c r="B452" s="6">
        <v>40813</v>
      </c>
      <c r="C452" t="s">
        <v>19</v>
      </c>
      <c r="D452" t="s">
        <v>20</v>
      </c>
      <c r="E452" t="s">
        <v>21</v>
      </c>
      <c r="F452" t="s">
        <v>22</v>
      </c>
      <c r="G452" t="s">
        <v>22</v>
      </c>
      <c r="H452">
        <v>99</v>
      </c>
      <c r="I452">
        <v>99</v>
      </c>
      <c r="J452">
        <v>99</v>
      </c>
      <c r="K452">
        <v>-999</v>
      </c>
      <c r="L452">
        <v>99</v>
      </c>
      <c r="M452">
        <v>99</v>
      </c>
      <c r="N452">
        <v>9999</v>
      </c>
      <c r="O452">
        <v>99</v>
      </c>
      <c r="P452">
        <v>-999</v>
      </c>
      <c r="Q452" s="7" t="s">
        <v>132</v>
      </c>
      <c r="R452" s="8" t="s">
        <v>67</v>
      </c>
      <c r="S452" s="7">
        <v>4</v>
      </c>
      <c r="U452" s="7">
        <f t="shared" si="43"/>
        <v>0.36363636363636365</v>
      </c>
      <c r="V452" s="7">
        <f t="shared" si="44"/>
        <v>-0.1597573432110046</v>
      </c>
    </row>
    <row r="453" spans="1:24" x14ac:dyDescent="0.25">
      <c r="A453" s="5">
        <v>452</v>
      </c>
      <c r="B453" s="6">
        <v>40813</v>
      </c>
      <c r="C453" t="s">
        <v>19</v>
      </c>
      <c r="D453" t="s">
        <v>20</v>
      </c>
      <c r="E453" t="s">
        <v>21</v>
      </c>
      <c r="F453" t="s">
        <v>22</v>
      </c>
      <c r="G453" t="s">
        <v>22</v>
      </c>
      <c r="H453">
        <v>99</v>
      </c>
      <c r="I453">
        <v>99</v>
      </c>
      <c r="J453">
        <v>99</v>
      </c>
      <c r="K453">
        <v>-999</v>
      </c>
      <c r="L453">
        <v>99</v>
      </c>
      <c r="M453">
        <v>99</v>
      </c>
      <c r="N453">
        <v>9999</v>
      </c>
      <c r="O453">
        <v>99</v>
      </c>
      <c r="P453">
        <v>-999</v>
      </c>
      <c r="Q453" s="7" t="s">
        <v>132</v>
      </c>
      <c r="R453" s="8" t="s">
        <v>102</v>
      </c>
      <c r="S453" s="7">
        <v>1</v>
      </c>
      <c r="U453" s="7">
        <f t="shared" si="43"/>
        <v>9.0909090909090912E-2</v>
      </c>
      <c r="V453" s="7">
        <f t="shared" si="44"/>
        <v>-9.4672062287111364E-2</v>
      </c>
    </row>
    <row r="454" spans="1:24" x14ac:dyDescent="0.25">
      <c r="A454" s="5">
        <v>453</v>
      </c>
      <c r="B454" s="6">
        <v>40813</v>
      </c>
      <c r="C454" t="s">
        <v>19</v>
      </c>
      <c r="D454" t="s">
        <v>20</v>
      </c>
      <c r="E454" t="s">
        <v>21</v>
      </c>
      <c r="F454" t="s">
        <v>22</v>
      </c>
      <c r="G454" t="s">
        <v>22</v>
      </c>
      <c r="H454">
        <v>99</v>
      </c>
      <c r="I454">
        <v>99</v>
      </c>
      <c r="J454">
        <v>99</v>
      </c>
      <c r="K454">
        <v>-999</v>
      </c>
      <c r="L454">
        <v>99</v>
      </c>
      <c r="M454">
        <v>99</v>
      </c>
      <c r="N454">
        <v>9999</v>
      </c>
      <c r="O454">
        <v>99</v>
      </c>
      <c r="P454">
        <v>-999</v>
      </c>
      <c r="Q454" s="7" t="s">
        <v>132</v>
      </c>
      <c r="R454" s="8" t="s">
        <v>55</v>
      </c>
      <c r="S454" s="7">
        <v>3</v>
      </c>
      <c r="U454" s="7">
        <f t="shared" si="43"/>
        <v>0.27272727272727271</v>
      </c>
      <c r="V454" s="7">
        <f t="shared" si="44"/>
        <v>-0.15389220830142616</v>
      </c>
    </row>
    <row r="455" spans="1:24" x14ac:dyDescent="0.25">
      <c r="A455" s="5">
        <v>454</v>
      </c>
      <c r="B455" s="6">
        <v>41433</v>
      </c>
      <c r="C455" t="s">
        <v>19</v>
      </c>
      <c r="D455" t="s">
        <v>20</v>
      </c>
      <c r="E455" t="s">
        <v>21</v>
      </c>
      <c r="F455" t="s">
        <v>22</v>
      </c>
      <c r="G455" t="s">
        <v>22</v>
      </c>
      <c r="H455">
        <v>99</v>
      </c>
      <c r="I455">
        <v>99</v>
      </c>
      <c r="J455">
        <v>99</v>
      </c>
      <c r="K455">
        <v>-999</v>
      </c>
      <c r="L455">
        <v>99</v>
      </c>
      <c r="M455">
        <v>99</v>
      </c>
      <c r="N455">
        <v>9999</v>
      </c>
      <c r="O455">
        <v>99</v>
      </c>
      <c r="P455">
        <v>-999</v>
      </c>
      <c r="Q455" s="7" t="s">
        <v>132</v>
      </c>
      <c r="R455" s="17" t="s">
        <v>92</v>
      </c>
      <c r="S455" s="7">
        <v>1</v>
      </c>
      <c r="U455" s="7">
        <f t="shared" si="43"/>
        <v>9.0909090909090912E-2</v>
      </c>
      <c r="V455" s="7">
        <f t="shared" si="44"/>
        <v>-9.4672062287111364E-2</v>
      </c>
    </row>
    <row r="456" spans="1:24" x14ac:dyDescent="0.25">
      <c r="A456" s="5">
        <v>455</v>
      </c>
      <c r="B456" s="6">
        <v>41433</v>
      </c>
      <c r="C456" t="s">
        <v>19</v>
      </c>
      <c r="D456" t="s">
        <v>20</v>
      </c>
      <c r="E456" t="s">
        <v>21</v>
      </c>
      <c r="F456" t="s">
        <v>22</v>
      </c>
      <c r="G456" t="s">
        <v>22</v>
      </c>
      <c r="H456">
        <v>99</v>
      </c>
      <c r="I456">
        <v>99</v>
      </c>
      <c r="J456">
        <v>99</v>
      </c>
      <c r="K456">
        <v>-999</v>
      </c>
      <c r="L456">
        <v>99</v>
      </c>
      <c r="M456">
        <v>99</v>
      </c>
      <c r="N456">
        <v>9999</v>
      </c>
      <c r="O456">
        <v>99</v>
      </c>
      <c r="P456">
        <v>-999</v>
      </c>
      <c r="Q456" s="7" t="s">
        <v>132</v>
      </c>
      <c r="R456" s="17" t="s">
        <v>59</v>
      </c>
      <c r="S456" s="7">
        <v>1</v>
      </c>
      <c r="U456" s="7">
        <f t="shared" si="43"/>
        <v>9.0909090909090912E-2</v>
      </c>
      <c r="V456" s="7">
        <f t="shared" si="44"/>
        <v>-9.4672062287111364E-2</v>
      </c>
    </row>
    <row r="457" spans="1:24" x14ac:dyDescent="0.25">
      <c r="A457" s="5">
        <v>456</v>
      </c>
      <c r="B457" s="6">
        <v>41433</v>
      </c>
      <c r="C457" t="s">
        <v>19</v>
      </c>
      <c r="D457" t="s">
        <v>20</v>
      </c>
      <c r="E457" t="s">
        <v>21</v>
      </c>
      <c r="F457" t="s">
        <v>22</v>
      </c>
      <c r="G457" t="s">
        <v>22</v>
      </c>
      <c r="H457">
        <v>99</v>
      </c>
      <c r="I457">
        <v>99</v>
      </c>
      <c r="J457">
        <v>99</v>
      </c>
      <c r="K457">
        <v>-999</v>
      </c>
      <c r="L457">
        <v>99</v>
      </c>
      <c r="M457">
        <v>99</v>
      </c>
      <c r="N457">
        <v>9999</v>
      </c>
      <c r="O457">
        <v>99</v>
      </c>
      <c r="P457">
        <v>-999</v>
      </c>
      <c r="Q457" s="7" t="s">
        <v>132</v>
      </c>
      <c r="R457" s="17" t="s">
        <v>36</v>
      </c>
      <c r="S457" s="7">
        <v>1</v>
      </c>
      <c r="U457" s="7">
        <f t="shared" si="43"/>
        <v>9.0909090909090912E-2</v>
      </c>
      <c r="V457" s="7">
        <f t="shared" si="44"/>
        <v>-9.4672062287111364E-2</v>
      </c>
    </row>
    <row r="458" spans="1:24" x14ac:dyDescent="0.25">
      <c r="A458" s="5">
        <v>457</v>
      </c>
      <c r="B458" s="6">
        <v>41433</v>
      </c>
      <c r="C458" t="s">
        <v>19</v>
      </c>
      <c r="D458" t="s">
        <v>20</v>
      </c>
      <c r="E458" t="s">
        <v>21</v>
      </c>
      <c r="F458" t="s">
        <v>22</v>
      </c>
      <c r="G458" t="s">
        <v>22</v>
      </c>
      <c r="H458">
        <v>99</v>
      </c>
      <c r="I458">
        <v>99</v>
      </c>
      <c r="J458">
        <v>99</v>
      </c>
      <c r="K458">
        <v>-999</v>
      </c>
      <c r="L458">
        <v>99</v>
      </c>
      <c r="M458">
        <v>99</v>
      </c>
      <c r="N458">
        <v>9999</v>
      </c>
      <c r="O458">
        <v>99</v>
      </c>
      <c r="P458">
        <v>-999</v>
      </c>
      <c r="Q458" s="7" t="s">
        <v>132</v>
      </c>
      <c r="R458" s="17" t="s">
        <v>49</v>
      </c>
      <c r="S458" s="7">
        <v>1</v>
      </c>
      <c r="U458" s="7">
        <f t="shared" si="43"/>
        <v>9.0909090909090912E-2</v>
      </c>
      <c r="V458" s="7">
        <f t="shared" si="44"/>
        <v>-9.4672062287111364E-2</v>
      </c>
    </row>
    <row r="459" spans="1:24" x14ac:dyDescent="0.25">
      <c r="A459" s="5">
        <v>458</v>
      </c>
      <c r="B459" s="6">
        <v>41433</v>
      </c>
      <c r="C459" t="s">
        <v>19</v>
      </c>
      <c r="D459" t="s">
        <v>20</v>
      </c>
      <c r="E459" t="s">
        <v>21</v>
      </c>
      <c r="F459" t="s">
        <v>22</v>
      </c>
      <c r="G459" t="s">
        <v>22</v>
      </c>
      <c r="H459">
        <v>99</v>
      </c>
      <c r="I459">
        <v>99</v>
      </c>
      <c r="J459">
        <v>99</v>
      </c>
      <c r="K459">
        <v>-999</v>
      </c>
      <c r="L459">
        <v>99</v>
      </c>
      <c r="M459">
        <v>99</v>
      </c>
      <c r="N459">
        <v>9999</v>
      </c>
      <c r="O459">
        <v>99</v>
      </c>
      <c r="P459">
        <v>-999</v>
      </c>
      <c r="Q459" s="7" t="s">
        <v>132</v>
      </c>
      <c r="R459" s="17" t="s">
        <v>70</v>
      </c>
      <c r="S459" s="7">
        <v>3</v>
      </c>
      <c r="U459" s="7">
        <f t="shared" si="43"/>
        <v>0.27272727272727271</v>
      </c>
      <c r="V459" s="7">
        <f t="shared" si="44"/>
        <v>-0.15389220830142616</v>
      </c>
    </row>
    <row r="460" spans="1:24" x14ac:dyDescent="0.25">
      <c r="A460" s="5">
        <v>459</v>
      </c>
      <c r="B460" s="6">
        <v>41433</v>
      </c>
      <c r="C460" t="s">
        <v>19</v>
      </c>
      <c r="D460" t="s">
        <v>20</v>
      </c>
      <c r="E460" t="s">
        <v>21</v>
      </c>
      <c r="F460" t="s">
        <v>22</v>
      </c>
      <c r="G460" t="s">
        <v>22</v>
      </c>
      <c r="H460">
        <v>99</v>
      </c>
      <c r="I460">
        <v>99</v>
      </c>
      <c r="J460">
        <v>99</v>
      </c>
      <c r="K460">
        <v>-999</v>
      </c>
      <c r="L460">
        <v>99</v>
      </c>
      <c r="M460">
        <v>99</v>
      </c>
      <c r="N460">
        <v>9999</v>
      </c>
      <c r="O460">
        <v>99</v>
      </c>
      <c r="P460">
        <v>-999</v>
      </c>
      <c r="Q460" s="7" t="s">
        <v>132</v>
      </c>
      <c r="R460" s="17" t="s">
        <v>32</v>
      </c>
      <c r="S460" s="7">
        <v>1</v>
      </c>
      <c r="U460" s="7">
        <f t="shared" si="43"/>
        <v>9.0909090909090912E-2</v>
      </c>
      <c r="V460" s="7">
        <f t="shared" si="44"/>
        <v>-9.4672062287111364E-2</v>
      </c>
    </row>
    <row r="461" spans="1:24" x14ac:dyDescent="0.25">
      <c r="A461" s="5">
        <v>460</v>
      </c>
      <c r="B461" s="6">
        <v>40813</v>
      </c>
      <c r="C461" t="s">
        <v>19</v>
      </c>
      <c r="D461" t="s">
        <v>20</v>
      </c>
      <c r="E461" t="s">
        <v>21</v>
      </c>
      <c r="F461" t="s">
        <v>22</v>
      </c>
      <c r="G461" t="s">
        <v>22</v>
      </c>
      <c r="H461">
        <v>99</v>
      </c>
      <c r="I461">
        <v>99</v>
      </c>
      <c r="J461">
        <v>99</v>
      </c>
      <c r="K461">
        <v>-999</v>
      </c>
      <c r="L461">
        <v>99</v>
      </c>
      <c r="M461">
        <v>99</v>
      </c>
      <c r="N461">
        <v>9999</v>
      </c>
      <c r="O461">
        <v>99</v>
      </c>
      <c r="P461">
        <v>-999</v>
      </c>
      <c r="Q461" s="9" t="s">
        <v>133</v>
      </c>
      <c r="R461" s="8" t="s">
        <v>32</v>
      </c>
      <c r="S461" s="7">
        <v>2</v>
      </c>
      <c r="U461" s="7">
        <f>S461/13</f>
        <v>0.15384615384615385</v>
      </c>
      <c r="V461" s="7">
        <f t="shared" si="44"/>
        <v>-0.1250635933296701</v>
      </c>
      <c r="W461" s="9">
        <f>-(SUM(V461:V476))</f>
        <v>1.2714459249157215</v>
      </c>
      <c r="X461" s="5" t="s">
        <v>133</v>
      </c>
    </row>
    <row r="462" spans="1:24" x14ac:dyDescent="0.25">
      <c r="A462" s="5">
        <v>461</v>
      </c>
      <c r="B462" s="6">
        <v>40813</v>
      </c>
      <c r="C462" t="s">
        <v>19</v>
      </c>
      <c r="D462" t="s">
        <v>20</v>
      </c>
      <c r="E462" t="s">
        <v>21</v>
      </c>
      <c r="F462" t="s">
        <v>22</v>
      </c>
      <c r="G462" t="s">
        <v>22</v>
      </c>
      <c r="H462">
        <v>99</v>
      </c>
      <c r="I462">
        <v>99</v>
      </c>
      <c r="J462">
        <v>99</v>
      </c>
      <c r="K462">
        <v>-999</v>
      </c>
      <c r="L462">
        <v>99</v>
      </c>
      <c r="M462">
        <v>99</v>
      </c>
      <c r="N462">
        <v>9999</v>
      </c>
      <c r="O462">
        <v>99</v>
      </c>
      <c r="P462">
        <v>-999</v>
      </c>
      <c r="Q462" s="9" t="s">
        <v>133</v>
      </c>
      <c r="R462" s="8" t="s">
        <v>36</v>
      </c>
      <c r="S462" s="7">
        <v>1</v>
      </c>
      <c r="U462" s="7">
        <f t="shared" ref="U462:U476" si="45">S462/13</f>
        <v>7.6923076923076927E-2</v>
      </c>
      <c r="V462" s="7">
        <f t="shared" si="44"/>
        <v>-8.5687950177448985E-2</v>
      </c>
    </row>
    <row r="463" spans="1:24" x14ac:dyDescent="0.25">
      <c r="A463" s="5">
        <v>462</v>
      </c>
      <c r="B463" s="6">
        <v>40813</v>
      </c>
      <c r="C463" t="s">
        <v>19</v>
      </c>
      <c r="D463" t="s">
        <v>20</v>
      </c>
      <c r="E463" t="s">
        <v>21</v>
      </c>
      <c r="F463" t="s">
        <v>22</v>
      </c>
      <c r="G463" t="s">
        <v>22</v>
      </c>
      <c r="H463">
        <v>99</v>
      </c>
      <c r="I463">
        <v>99</v>
      </c>
      <c r="J463">
        <v>99</v>
      </c>
      <c r="K463">
        <v>-999</v>
      </c>
      <c r="L463">
        <v>99</v>
      </c>
      <c r="M463">
        <v>99</v>
      </c>
      <c r="N463">
        <v>9999</v>
      </c>
      <c r="O463">
        <v>99</v>
      </c>
      <c r="P463">
        <v>-999</v>
      </c>
      <c r="Q463" s="9" t="s">
        <v>133</v>
      </c>
      <c r="R463" s="8" t="s">
        <v>29</v>
      </c>
      <c r="S463" s="7">
        <v>2</v>
      </c>
      <c r="U463" s="7">
        <f t="shared" si="45"/>
        <v>0.15384615384615385</v>
      </c>
      <c r="V463" s="7">
        <f t="shared" si="44"/>
        <v>-0.1250635933296701</v>
      </c>
    </row>
    <row r="464" spans="1:24" x14ac:dyDescent="0.25">
      <c r="A464" s="5">
        <v>463</v>
      </c>
      <c r="B464" s="6">
        <v>40813</v>
      </c>
      <c r="C464" t="s">
        <v>19</v>
      </c>
      <c r="D464" t="s">
        <v>20</v>
      </c>
      <c r="E464" t="s">
        <v>21</v>
      </c>
      <c r="F464" t="s">
        <v>22</v>
      </c>
      <c r="G464" t="s">
        <v>22</v>
      </c>
      <c r="H464">
        <v>99</v>
      </c>
      <c r="I464">
        <v>99</v>
      </c>
      <c r="J464">
        <v>99</v>
      </c>
      <c r="K464">
        <v>-999</v>
      </c>
      <c r="L464">
        <v>99</v>
      </c>
      <c r="M464">
        <v>99</v>
      </c>
      <c r="N464">
        <v>9999</v>
      </c>
      <c r="O464">
        <v>99</v>
      </c>
      <c r="P464">
        <v>-999</v>
      </c>
      <c r="Q464" s="9" t="s">
        <v>133</v>
      </c>
      <c r="R464" s="8" t="s">
        <v>91</v>
      </c>
      <c r="S464" s="7">
        <v>1</v>
      </c>
      <c r="U464" s="7">
        <f t="shared" si="45"/>
        <v>7.6923076923076927E-2</v>
      </c>
      <c r="V464" s="7">
        <f t="shared" si="44"/>
        <v>-8.5687950177448985E-2</v>
      </c>
    </row>
    <row r="465" spans="1:24" x14ac:dyDescent="0.25">
      <c r="A465" s="5">
        <v>464</v>
      </c>
      <c r="B465" s="6">
        <v>40813</v>
      </c>
      <c r="C465" t="s">
        <v>19</v>
      </c>
      <c r="D465" t="s">
        <v>20</v>
      </c>
      <c r="E465" t="s">
        <v>21</v>
      </c>
      <c r="F465" t="s">
        <v>22</v>
      </c>
      <c r="G465" t="s">
        <v>22</v>
      </c>
      <c r="H465">
        <v>99</v>
      </c>
      <c r="I465">
        <v>99</v>
      </c>
      <c r="J465">
        <v>99</v>
      </c>
      <c r="K465">
        <v>-999</v>
      </c>
      <c r="L465">
        <v>99</v>
      </c>
      <c r="M465">
        <v>99</v>
      </c>
      <c r="N465">
        <v>9999</v>
      </c>
      <c r="O465">
        <v>99</v>
      </c>
      <c r="P465">
        <v>-999</v>
      </c>
      <c r="Q465" s="9" t="s">
        <v>133</v>
      </c>
      <c r="R465" s="8" t="s">
        <v>28</v>
      </c>
      <c r="S465" s="7">
        <v>2</v>
      </c>
      <c r="U465" s="7">
        <f t="shared" si="45"/>
        <v>0.15384615384615385</v>
      </c>
      <c r="V465" s="7">
        <f t="shared" si="44"/>
        <v>-0.1250635933296701</v>
      </c>
    </row>
    <row r="466" spans="1:24" x14ac:dyDescent="0.25">
      <c r="A466" s="5">
        <v>465</v>
      </c>
      <c r="B466" s="6">
        <v>40813</v>
      </c>
      <c r="C466" t="s">
        <v>19</v>
      </c>
      <c r="D466" t="s">
        <v>20</v>
      </c>
      <c r="E466" t="s">
        <v>21</v>
      </c>
      <c r="F466" t="s">
        <v>22</v>
      </c>
      <c r="G466" t="s">
        <v>22</v>
      </c>
      <c r="H466">
        <v>99</v>
      </c>
      <c r="I466">
        <v>99</v>
      </c>
      <c r="J466">
        <v>99</v>
      </c>
      <c r="K466">
        <v>-999</v>
      </c>
      <c r="L466">
        <v>99</v>
      </c>
      <c r="M466">
        <v>99</v>
      </c>
      <c r="N466">
        <v>9999</v>
      </c>
      <c r="O466">
        <v>99</v>
      </c>
      <c r="P466">
        <v>-999</v>
      </c>
      <c r="Q466" s="9" t="s">
        <v>133</v>
      </c>
      <c r="R466" s="8" t="s">
        <v>33</v>
      </c>
      <c r="S466" s="7">
        <v>0</v>
      </c>
    </row>
    <row r="467" spans="1:24" x14ac:dyDescent="0.25">
      <c r="A467" s="5">
        <v>466</v>
      </c>
      <c r="B467" s="6">
        <v>40813</v>
      </c>
      <c r="C467" t="s">
        <v>19</v>
      </c>
      <c r="D467" t="s">
        <v>20</v>
      </c>
      <c r="E467" t="s">
        <v>21</v>
      </c>
      <c r="F467" t="s">
        <v>22</v>
      </c>
      <c r="G467" t="s">
        <v>22</v>
      </c>
      <c r="H467">
        <v>99</v>
      </c>
      <c r="I467">
        <v>99</v>
      </c>
      <c r="J467">
        <v>99</v>
      </c>
      <c r="K467">
        <v>-999</v>
      </c>
      <c r="L467">
        <v>99</v>
      </c>
      <c r="M467">
        <v>99</v>
      </c>
      <c r="N467">
        <v>9999</v>
      </c>
      <c r="O467">
        <v>99</v>
      </c>
      <c r="P467">
        <v>-999</v>
      </c>
      <c r="Q467" s="9" t="s">
        <v>133</v>
      </c>
      <c r="R467" s="8" t="s">
        <v>26</v>
      </c>
      <c r="S467" s="7">
        <v>2</v>
      </c>
      <c r="U467" s="7">
        <f t="shared" si="45"/>
        <v>0.15384615384615385</v>
      </c>
      <c r="V467" s="7">
        <f t="shared" si="44"/>
        <v>-0.1250635933296701</v>
      </c>
    </row>
    <row r="468" spans="1:24" x14ac:dyDescent="0.25">
      <c r="A468" s="5">
        <v>467</v>
      </c>
      <c r="B468" s="6">
        <v>40813</v>
      </c>
      <c r="C468" t="s">
        <v>19</v>
      </c>
      <c r="D468" t="s">
        <v>20</v>
      </c>
      <c r="E468" t="s">
        <v>21</v>
      </c>
      <c r="F468" t="s">
        <v>22</v>
      </c>
      <c r="G468" t="s">
        <v>22</v>
      </c>
      <c r="H468">
        <v>99</v>
      </c>
      <c r="I468">
        <v>99</v>
      </c>
      <c r="J468">
        <v>99</v>
      </c>
      <c r="K468">
        <v>-999</v>
      </c>
      <c r="L468">
        <v>99</v>
      </c>
      <c r="M468">
        <v>99</v>
      </c>
      <c r="N468">
        <v>9999</v>
      </c>
      <c r="O468">
        <v>99</v>
      </c>
      <c r="P468">
        <v>-999</v>
      </c>
      <c r="Q468" s="9" t="s">
        <v>133</v>
      </c>
      <c r="R468" s="8" t="s">
        <v>62</v>
      </c>
      <c r="S468" s="7">
        <v>1</v>
      </c>
      <c r="U468" s="7">
        <f t="shared" si="45"/>
        <v>7.6923076923076927E-2</v>
      </c>
      <c r="V468" s="7">
        <f t="shared" si="44"/>
        <v>-8.5687950177448985E-2</v>
      </c>
    </row>
    <row r="469" spans="1:24" x14ac:dyDescent="0.25">
      <c r="A469" s="5">
        <v>468</v>
      </c>
      <c r="B469" s="6">
        <v>40813</v>
      </c>
      <c r="C469" t="s">
        <v>19</v>
      </c>
      <c r="D469" t="s">
        <v>20</v>
      </c>
      <c r="E469" t="s">
        <v>21</v>
      </c>
      <c r="F469" t="s">
        <v>22</v>
      </c>
      <c r="G469" t="s">
        <v>22</v>
      </c>
      <c r="H469">
        <v>99</v>
      </c>
      <c r="I469">
        <v>99</v>
      </c>
      <c r="J469">
        <v>99</v>
      </c>
      <c r="K469">
        <v>-999</v>
      </c>
      <c r="L469">
        <v>99</v>
      </c>
      <c r="M469">
        <v>99</v>
      </c>
      <c r="N469">
        <v>9999</v>
      </c>
      <c r="O469">
        <v>99</v>
      </c>
      <c r="P469">
        <v>-999</v>
      </c>
      <c r="Q469" s="9" t="s">
        <v>133</v>
      </c>
      <c r="R469" s="8" t="s">
        <v>108</v>
      </c>
      <c r="S469" s="7">
        <v>1</v>
      </c>
      <c r="U469" s="7">
        <f t="shared" si="45"/>
        <v>7.6923076923076927E-2</v>
      </c>
      <c r="V469" s="7">
        <f t="shared" si="44"/>
        <v>-8.5687950177448985E-2</v>
      </c>
    </row>
    <row r="470" spans="1:24" x14ac:dyDescent="0.25">
      <c r="A470" s="5">
        <v>469</v>
      </c>
      <c r="B470" s="6">
        <v>40813</v>
      </c>
      <c r="C470" t="s">
        <v>19</v>
      </c>
      <c r="D470" t="s">
        <v>20</v>
      </c>
      <c r="E470" t="s">
        <v>21</v>
      </c>
      <c r="F470" t="s">
        <v>22</v>
      </c>
      <c r="G470" t="s">
        <v>22</v>
      </c>
      <c r="H470">
        <v>99</v>
      </c>
      <c r="I470">
        <v>99</v>
      </c>
      <c r="J470">
        <v>99</v>
      </c>
      <c r="K470">
        <v>-999</v>
      </c>
      <c r="L470">
        <v>99</v>
      </c>
      <c r="M470">
        <v>99</v>
      </c>
      <c r="N470">
        <v>9999</v>
      </c>
      <c r="O470">
        <v>99</v>
      </c>
      <c r="P470">
        <v>-999</v>
      </c>
      <c r="Q470" s="9" t="s">
        <v>133</v>
      </c>
      <c r="R470" s="8" t="s">
        <v>109</v>
      </c>
      <c r="S470" s="7">
        <v>1</v>
      </c>
      <c r="U470" s="7">
        <f t="shared" si="45"/>
        <v>7.6923076923076927E-2</v>
      </c>
      <c r="V470" s="7">
        <f t="shared" si="44"/>
        <v>-8.5687950177448985E-2</v>
      </c>
    </row>
    <row r="471" spans="1:24" x14ac:dyDescent="0.25">
      <c r="A471" s="5">
        <v>470</v>
      </c>
      <c r="B471" s="6">
        <v>40813</v>
      </c>
      <c r="C471" t="s">
        <v>19</v>
      </c>
      <c r="D471" t="s">
        <v>20</v>
      </c>
      <c r="E471" t="s">
        <v>21</v>
      </c>
      <c r="F471" t="s">
        <v>22</v>
      </c>
      <c r="G471" t="s">
        <v>22</v>
      </c>
      <c r="H471">
        <v>99</v>
      </c>
      <c r="I471">
        <v>99</v>
      </c>
      <c r="J471">
        <v>99</v>
      </c>
      <c r="K471">
        <v>-999</v>
      </c>
      <c r="L471">
        <v>99</v>
      </c>
      <c r="M471">
        <v>99</v>
      </c>
      <c r="N471">
        <v>9999</v>
      </c>
      <c r="O471">
        <v>99</v>
      </c>
      <c r="P471">
        <v>-999</v>
      </c>
      <c r="Q471" s="9" t="s">
        <v>133</v>
      </c>
      <c r="R471" s="8" t="s">
        <v>106</v>
      </c>
      <c r="S471" s="7">
        <v>0</v>
      </c>
    </row>
    <row r="472" spans="1:24" x14ac:dyDescent="0.25">
      <c r="A472" s="5">
        <v>471</v>
      </c>
      <c r="B472" s="6">
        <v>40813</v>
      </c>
      <c r="C472" t="s">
        <v>19</v>
      </c>
      <c r="D472" t="s">
        <v>20</v>
      </c>
      <c r="E472" t="s">
        <v>21</v>
      </c>
      <c r="F472" t="s">
        <v>22</v>
      </c>
      <c r="G472" t="s">
        <v>22</v>
      </c>
      <c r="H472">
        <v>99</v>
      </c>
      <c r="I472">
        <v>99</v>
      </c>
      <c r="J472">
        <v>99</v>
      </c>
      <c r="K472">
        <v>-999</v>
      </c>
      <c r="L472">
        <v>99</v>
      </c>
      <c r="M472">
        <v>99</v>
      </c>
      <c r="N472">
        <v>9999</v>
      </c>
      <c r="O472">
        <v>99</v>
      </c>
      <c r="P472">
        <v>-999</v>
      </c>
      <c r="Q472" s="9" t="s">
        <v>133</v>
      </c>
      <c r="R472" s="8" t="s">
        <v>76</v>
      </c>
      <c r="S472" s="7">
        <v>1</v>
      </c>
      <c r="U472" s="7">
        <f t="shared" si="45"/>
        <v>7.6923076923076927E-2</v>
      </c>
      <c r="V472" s="7">
        <f t="shared" si="44"/>
        <v>-8.5687950177448985E-2</v>
      </c>
    </row>
    <row r="473" spans="1:24" x14ac:dyDescent="0.25">
      <c r="A473" s="5">
        <v>472</v>
      </c>
      <c r="B473" s="6">
        <v>41433</v>
      </c>
      <c r="C473" t="s">
        <v>19</v>
      </c>
      <c r="D473" t="s">
        <v>20</v>
      </c>
      <c r="E473" t="s">
        <v>21</v>
      </c>
      <c r="F473" t="s">
        <v>22</v>
      </c>
      <c r="G473" t="s">
        <v>22</v>
      </c>
      <c r="H473">
        <v>99</v>
      </c>
      <c r="I473">
        <v>99</v>
      </c>
      <c r="J473">
        <v>99</v>
      </c>
      <c r="K473">
        <v>-999</v>
      </c>
      <c r="L473">
        <v>99</v>
      </c>
      <c r="M473">
        <v>99</v>
      </c>
      <c r="N473">
        <v>9999</v>
      </c>
      <c r="O473">
        <v>99</v>
      </c>
      <c r="P473">
        <v>-999</v>
      </c>
      <c r="Q473" s="9" t="s">
        <v>133</v>
      </c>
      <c r="R473" s="17" t="s">
        <v>41</v>
      </c>
      <c r="S473" s="7">
        <v>0</v>
      </c>
      <c r="T473" s="7">
        <v>9</v>
      </c>
    </row>
    <row r="474" spans="1:24" x14ac:dyDescent="0.25">
      <c r="A474" s="5">
        <v>473</v>
      </c>
      <c r="B474" s="6">
        <v>41433</v>
      </c>
      <c r="C474" t="s">
        <v>19</v>
      </c>
      <c r="D474" t="s">
        <v>20</v>
      </c>
      <c r="E474" t="s">
        <v>21</v>
      </c>
      <c r="F474" t="s">
        <v>22</v>
      </c>
      <c r="G474" t="s">
        <v>22</v>
      </c>
      <c r="H474">
        <v>99</v>
      </c>
      <c r="I474">
        <v>99</v>
      </c>
      <c r="J474">
        <v>99</v>
      </c>
      <c r="K474">
        <v>-999</v>
      </c>
      <c r="L474">
        <v>99</v>
      </c>
      <c r="M474">
        <v>99</v>
      </c>
      <c r="N474">
        <v>9999</v>
      </c>
      <c r="O474">
        <v>99</v>
      </c>
      <c r="P474">
        <v>-999</v>
      </c>
      <c r="Q474" s="9" t="s">
        <v>133</v>
      </c>
      <c r="R474" s="17" t="s">
        <v>92</v>
      </c>
      <c r="S474" s="7">
        <v>1</v>
      </c>
      <c r="U474" s="7">
        <f t="shared" si="45"/>
        <v>7.6923076923076927E-2</v>
      </c>
      <c r="V474" s="7">
        <f t="shared" si="44"/>
        <v>-8.5687950177448985E-2</v>
      </c>
    </row>
    <row r="475" spans="1:24" x14ac:dyDescent="0.25">
      <c r="A475" s="5">
        <v>474</v>
      </c>
      <c r="B475" s="6">
        <v>41433</v>
      </c>
      <c r="C475" t="s">
        <v>19</v>
      </c>
      <c r="D475" t="s">
        <v>20</v>
      </c>
      <c r="E475" t="s">
        <v>21</v>
      </c>
      <c r="F475" t="s">
        <v>22</v>
      </c>
      <c r="G475" t="s">
        <v>22</v>
      </c>
      <c r="H475">
        <v>99</v>
      </c>
      <c r="I475">
        <v>99</v>
      </c>
      <c r="J475">
        <v>99</v>
      </c>
      <c r="K475">
        <v>-999</v>
      </c>
      <c r="L475">
        <v>99</v>
      </c>
      <c r="M475">
        <v>99</v>
      </c>
      <c r="N475">
        <v>9999</v>
      </c>
      <c r="O475">
        <v>99</v>
      </c>
      <c r="P475">
        <v>-999</v>
      </c>
      <c r="Q475" s="9" t="s">
        <v>133</v>
      </c>
      <c r="R475" s="17" t="s">
        <v>31</v>
      </c>
      <c r="S475" s="7">
        <v>1</v>
      </c>
      <c r="U475" s="7">
        <f t="shared" si="45"/>
        <v>7.6923076923076927E-2</v>
      </c>
      <c r="V475" s="7">
        <f t="shared" si="44"/>
        <v>-8.5687950177448985E-2</v>
      </c>
    </row>
    <row r="476" spans="1:24" x14ac:dyDescent="0.25">
      <c r="A476" s="5">
        <v>475</v>
      </c>
      <c r="B476" s="6">
        <v>41433</v>
      </c>
      <c r="C476" t="s">
        <v>19</v>
      </c>
      <c r="D476" t="s">
        <v>20</v>
      </c>
      <c r="E476" t="s">
        <v>21</v>
      </c>
      <c r="F476" t="s">
        <v>22</v>
      </c>
      <c r="G476" t="s">
        <v>22</v>
      </c>
      <c r="H476">
        <v>99</v>
      </c>
      <c r="I476">
        <v>99</v>
      </c>
      <c r="J476">
        <v>99</v>
      </c>
      <c r="K476">
        <v>-999</v>
      </c>
      <c r="L476">
        <v>99</v>
      </c>
      <c r="M476">
        <v>99</v>
      </c>
      <c r="N476">
        <v>9999</v>
      </c>
      <c r="O476">
        <v>99</v>
      </c>
      <c r="P476">
        <v>-999</v>
      </c>
      <c r="Q476" s="9" t="s">
        <v>133</v>
      </c>
      <c r="R476" s="17" t="s">
        <v>178</v>
      </c>
      <c r="S476" s="7">
        <v>1</v>
      </c>
      <c r="U476" s="7">
        <f t="shared" si="45"/>
        <v>7.6923076923076927E-2</v>
      </c>
      <c r="V476" s="7">
        <f t="shared" si="44"/>
        <v>-8.5687950177448985E-2</v>
      </c>
    </row>
    <row r="477" spans="1:24" x14ac:dyDescent="0.25">
      <c r="A477" s="5">
        <v>476</v>
      </c>
      <c r="B477" s="6">
        <v>40813</v>
      </c>
      <c r="C477" t="s">
        <v>19</v>
      </c>
      <c r="D477" t="s">
        <v>20</v>
      </c>
      <c r="E477" t="s">
        <v>21</v>
      </c>
      <c r="F477" t="s">
        <v>22</v>
      </c>
      <c r="G477" t="s">
        <v>22</v>
      </c>
      <c r="H477">
        <v>99</v>
      </c>
      <c r="I477">
        <v>99</v>
      </c>
      <c r="J477">
        <v>99</v>
      </c>
      <c r="K477">
        <v>-999</v>
      </c>
      <c r="L477">
        <v>99</v>
      </c>
      <c r="M477">
        <v>99</v>
      </c>
      <c r="N477">
        <v>9999</v>
      </c>
      <c r="O477">
        <v>99</v>
      </c>
      <c r="P477">
        <v>-999</v>
      </c>
      <c r="Q477" s="9" t="s">
        <v>134</v>
      </c>
      <c r="R477" s="8" t="s">
        <v>31</v>
      </c>
      <c r="S477" s="7">
        <v>1</v>
      </c>
      <c r="U477" s="7">
        <f>S477/14</f>
        <v>7.1428571428571425E-2</v>
      </c>
      <c r="V477" s="7">
        <f t="shared" si="44"/>
        <v>-8.1866288262731277E-2</v>
      </c>
      <c r="W477" s="9">
        <f>-(SUM(V477:V493))</f>
        <v>1.2691126509921649</v>
      </c>
      <c r="X477" s="5" t="s">
        <v>134</v>
      </c>
    </row>
    <row r="478" spans="1:24" x14ac:dyDescent="0.25">
      <c r="A478" s="5">
        <v>477</v>
      </c>
      <c r="B478" s="6">
        <v>40813</v>
      </c>
      <c r="C478" t="s">
        <v>19</v>
      </c>
      <c r="D478" t="s">
        <v>20</v>
      </c>
      <c r="E478" t="s">
        <v>21</v>
      </c>
      <c r="F478" t="s">
        <v>22</v>
      </c>
      <c r="G478" t="s">
        <v>22</v>
      </c>
      <c r="H478">
        <v>99</v>
      </c>
      <c r="I478">
        <v>99</v>
      </c>
      <c r="J478">
        <v>99</v>
      </c>
      <c r="K478">
        <v>-999</v>
      </c>
      <c r="L478">
        <v>99</v>
      </c>
      <c r="M478">
        <v>99</v>
      </c>
      <c r="N478">
        <v>9999</v>
      </c>
      <c r="O478">
        <v>99</v>
      </c>
      <c r="P478">
        <v>-999</v>
      </c>
      <c r="Q478" s="9" t="s">
        <v>134</v>
      </c>
      <c r="R478" s="8" t="s">
        <v>115</v>
      </c>
      <c r="S478" s="7">
        <v>1</v>
      </c>
      <c r="U478" s="7">
        <f t="shared" ref="U478:U485" si="46">S478/14</f>
        <v>7.1428571428571425E-2</v>
      </c>
      <c r="V478" s="7">
        <f t="shared" si="44"/>
        <v>-8.1866288262731277E-2</v>
      </c>
    </row>
    <row r="479" spans="1:24" x14ac:dyDescent="0.25">
      <c r="A479" s="5">
        <v>478</v>
      </c>
      <c r="B479" s="6">
        <v>40813</v>
      </c>
      <c r="C479" t="s">
        <v>19</v>
      </c>
      <c r="D479" t="s">
        <v>20</v>
      </c>
      <c r="E479" t="s">
        <v>21</v>
      </c>
      <c r="F479" t="s">
        <v>22</v>
      </c>
      <c r="G479" t="s">
        <v>22</v>
      </c>
      <c r="H479">
        <v>99</v>
      </c>
      <c r="I479">
        <v>99</v>
      </c>
      <c r="J479">
        <v>99</v>
      </c>
      <c r="K479">
        <v>-999</v>
      </c>
      <c r="L479">
        <v>99</v>
      </c>
      <c r="M479">
        <v>99</v>
      </c>
      <c r="N479">
        <v>9999</v>
      </c>
      <c r="O479">
        <v>99</v>
      </c>
      <c r="P479">
        <v>-999</v>
      </c>
      <c r="Q479" s="9" t="s">
        <v>134</v>
      </c>
      <c r="R479" s="8" t="s">
        <v>179</v>
      </c>
      <c r="S479" s="7">
        <v>1</v>
      </c>
      <c r="U479" s="7">
        <f t="shared" si="46"/>
        <v>7.1428571428571425E-2</v>
      </c>
      <c r="V479" s="7">
        <f t="shared" si="44"/>
        <v>-8.1866288262731277E-2</v>
      </c>
    </row>
    <row r="480" spans="1:24" x14ac:dyDescent="0.25">
      <c r="A480" s="5">
        <v>479</v>
      </c>
      <c r="B480" s="6">
        <v>40813</v>
      </c>
      <c r="C480" t="s">
        <v>19</v>
      </c>
      <c r="D480" t="s">
        <v>20</v>
      </c>
      <c r="E480" t="s">
        <v>21</v>
      </c>
      <c r="F480" t="s">
        <v>22</v>
      </c>
      <c r="G480" t="s">
        <v>22</v>
      </c>
      <c r="H480">
        <v>99</v>
      </c>
      <c r="I480">
        <v>99</v>
      </c>
      <c r="J480">
        <v>99</v>
      </c>
      <c r="K480">
        <v>-999</v>
      </c>
      <c r="L480">
        <v>99</v>
      </c>
      <c r="M480">
        <v>99</v>
      </c>
      <c r="N480">
        <v>9999</v>
      </c>
      <c r="O480">
        <v>99</v>
      </c>
      <c r="P480">
        <v>-999</v>
      </c>
      <c r="Q480" s="9" t="s">
        <v>134</v>
      </c>
      <c r="R480" s="8" t="s">
        <v>118</v>
      </c>
      <c r="S480" s="7">
        <v>1</v>
      </c>
      <c r="U480" s="7">
        <f t="shared" si="46"/>
        <v>7.1428571428571425E-2</v>
      </c>
      <c r="V480" s="7">
        <f t="shared" si="44"/>
        <v>-8.1866288262731277E-2</v>
      </c>
    </row>
    <row r="481" spans="1:24" x14ac:dyDescent="0.25">
      <c r="A481" s="5">
        <v>480</v>
      </c>
      <c r="B481" s="6">
        <v>40813</v>
      </c>
      <c r="C481" t="s">
        <v>19</v>
      </c>
      <c r="D481" t="s">
        <v>20</v>
      </c>
      <c r="E481" t="s">
        <v>21</v>
      </c>
      <c r="F481" t="s">
        <v>22</v>
      </c>
      <c r="G481" t="s">
        <v>22</v>
      </c>
      <c r="H481">
        <v>99</v>
      </c>
      <c r="I481">
        <v>99</v>
      </c>
      <c r="J481">
        <v>99</v>
      </c>
      <c r="K481">
        <v>-999</v>
      </c>
      <c r="L481">
        <v>99</v>
      </c>
      <c r="M481">
        <v>99</v>
      </c>
      <c r="N481">
        <v>9999</v>
      </c>
      <c r="O481">
        <v>99</v>
      </c>
      <c r="P481">
        <v>-999</v>
      </c>
      <c r="Q481" s="9" t="s">
        <v>134</v>
      </c>
      <c r="R481" s="8" t="s">
        <v>117</v>
      </c>
      <c r="S481" s="7">
        <v>1</v>
      </c>
      <c r="U481" s="7">
        <f t="shared" si="46"/>
        <v>7.1428571428571425E-2</v>
      </c>
      <c r="V481" s="7">
        <f t="shared" si="44"/>
        <v>-8.1866288262731277E-2</v>
      </c>
    </row>
    <row r="482" spans="1:24" x14ac:dyDescent="0.25">
      <c r="A482" s="5">
        <v>481</v>
      </c>
      <c r="B482" s="6">
        <v>40813</v>
      </c>
      <c r="C482" t="s">
        <v>19</v>
      </c>
      <c r="D482" t="s">
        <v>20</v>
      </c>
      <c r="E482" t="s">
        <v>21</v>
      </c>
      <c r="F482" t="s">
        <v>22</v>
      </c>
      <c r="G482" t="s">
        <v>22</v>
      </c>
      <c r="H482">
        <v>99</v>
      </c>
      <c r="I482">
        <v>99</v>
      </c>
      <c r="J482">
        <v>99</v>
      </c>
      <c r="K482">
        <v>-999</v>
      </c>
      <c r="L482">
        <v>99</v>
      </c>
      <c r="M482">
        <v>99</v>
      </c>
      <c r="N482">
        <v>9999</v>
      </c>
      <c r="O482">
        <v>99</v>
      </c>
      <c r="P482">
        <v>-999</v>
      </c>
      <c r="Q482" s="9" t="s">
        <v>134</v>
      </c>
      <c r="R482" s="8" t="s">
        <v>33</v>
      </c>
      <c r="S482" s="7">
        <v>1</v>
      </c>
      <c r="U482" s="7">
        <f t="shared" si="46"/>
        <v>7.1428571428571425E-2</v>
      </c>
      <c r="V482" s="7">
        <f t="shared" si="44"/>
        <v>-8.1866288262731277E-2</v>
      </c>
    </row>
    <row r="483" spans="1:24" x14ac:dyDescent="0.25">
      <c r="A483" s="5">
        <v>482</v>
      </c>
      <c r="B483" s="6">
        <v>40813</v>
      </c>
      <c r="C483" t="s">
        <v>19</v>
      </c>
      <c r="D483" t="s">
        <v>20</v>
      </c>
      <c r="E483" t="s">
        <v>21</v>
      </c>
      <c r="F483" t="s">
        <v>22</v>
      </c>
      <c r="G483" t="s">
        <v>22</v>
      </c>
      <c r="H483">
        <v>99</v>
      </c>
      <c r="I483">
        <v>99</v>
      </c>
      <c r="J483">
        <v>99</v>
      </c>
      <c r="K483">
        <v>-999</v>
      </c>
      <c r="L483">
        <v>99</v>
      </c>
      <c r="M483">
        <v>99</v>
      </c>
      <c r="N483">
        <v>9999</v>
      </c>
      <c r="O483">
        <v>99</v>
      </c>
      <c r="P483">
        <v>-999</v>
      </c>
      <c r="Q483" s="9" t="s">
        <v>134</v>
      </c>
      <c r="R483" s="8" t="s">
        <v>136</v>
      </c>
      <c r="S483" s="7">
        <v>1</v>
      </c>
      <c r="U483" s="7">
        <f t="shared" si="46"/>
        <v>7.1428571428571425E-2</v>
      </c>
      <c r="V483" s="7">
        <f t="shared" si="44"/>
        <v>-8.1866288262731277E-2</v>
      </c>
    </row>
    <row r="484" spans="1:24" x14ac:dyDescent="0.25">
      <c r="A484" s="5">
        <v>483</v>
      </c>
      <c r="B484" s="6">
        <v>40813</v>
      </c>
      <c r="C484" t="s">
        <v>19</v>
      </c>
      <c r="D484" t="s">
        <v>20</v>
      </c>
      <c r="E484" t="s">
        <v>21</v>
      </c>
      <c r="F484" t="s">
        <v>22</v>
      </c>
      <c r="G484" t="s">
        <v>22</v>
      </c>
      <c r="H484">
        <v>99</v>
      </c>
      <c r="I484">
        <v>99</v>
      </c>
      <c r="J484">
        <v>99</v>
      </c>
      <c r="K484">
        <v>-999</v>
      </c>
      <c r="L484">
        <v>99</v>
      </c>
      <c r="M484">
        <v>99</v>
      </c>
      <c r="N484">
        <v>9999</v>
      </c>
      <c r="O484">
        <v>99</v>
      </c>
      <c r="P484">
        <v>-999</v>
      </c>
      <c r="Q484" s="9" t="s">
        <v>134</v>
      </c>
      <c r="R484" s="8" t="s">
        <v>79</v>
      </c>
      <c r="S484" s="7">
        <v>0</v>
      </c>
    </row>
    <row r="485" spans="1:24" x14ac:dyDescent="0.25">
      <c r="A485" s="5">
        <v>484</v>
      </c>
      <c r="B485" s="6">
        <v>40813</v>
      </c>
      <c r="C485" t="s">
        <v>19</v>
      </c>
      <c r="D485" t="s">
        <v>20</v>
      </c>
      <c r="E485" t="s">
        <v>21</v>
      </c>
      <c r="F485" t="s">
        <v>22</v>
      </c>
      <c r="G485" t="s">
        <v>22</v>
      </c>
      <c r="H485">
        <v>99</v>
      </c>
      <c r="I485">
        <v>99</v>
      </c>
      <c r="J485">
        <v>99</v>
      </c>
      <c r="K485">
        <v>-999</v>
      </c>
      <c r="L485">
        <v>99</v>
      </c>
      <c r="M485">
        <v>99</v>
      </c>
      <c r="N485">
        <v>9999</v>
      </c>
      <c r="O485">
        <v>99</v>
      </c>
      <c r="P485">
        <v>-999</v>
      </c>
      <c r="Q485" s="9" t="s">
        <v>134</v>
      </c>
      <c r="R485" s="8" t="s">
        <v>32</v>
      </c>
      <c r="S485" s="7">
        <v>1</v>
      </c>
      <c r="U485" s="7">
        <f t="shared" si="46"/>
        <v>7.1428571428571425E-2</v>
      </c>
      <c r="V485" s="7">
        <f t="shared" si="44"/>
        <v>-8.1866288262731277E-2</v>
      </c>
    </row>
    <row r="486" spans="1:24" x14ac:dyDescent="0.25">
      <c r="A486" s="5">
        <v>485</v>
      </c>
      <c r="B486" s="6">
        <v>40813</v>
      </c>
      <c r="C486" t="s">
        <v>19</v>
      </c>
      <c r="D486" t="s">
        <v>20</v>
      </c>
      <c r="E486" t="s">
        <v>21</v>
      </c>
      <c r="F486" t="s">
        <v>22</v>
      </c>
      <c r="G486" t="s">
        <v>22</v>
      </c>
      <c r="H486">
        <v>99</v>
      </c>
      <c r="I486">
        <v>99</v>
      </c>
      <c r="J486">
        <v>99</v>
      </c>
      <c r="K486">
        <v>-999</v>
      </c>
      <c r="L486">
        <v>99</v>
      </c>
      <c r="M486">
        <v>99</v>
      </c>
      <c r="N486">
        <v>9999</v>
      </c>
      <c r="O486">
        <v>99</v>
      </c>
      <c r="P486">
        <v>-999</v>
      </c>
      <c r="Q486" s="9" t="s">
        <v>134</v>
      </c>
      <c r="R486" s="8" t="s">
        <v>137</v>
      </c>
      <c r="S486" s="7">
        <v>0</v>
      </c>
    </row>
    <row r="487" spans="1:24" x14ac:dyDescent="0.25">
      <c r="A487" s="5">
        <v>486</v>
      </c>
      <c r="B487" s="6">
        <v>41433</v>
      </c>
      <c r="C487" t="s">
        <v>19</v>
      </c>
      <c r="D487" t="s">
        <v>20</v>
      </c>
      <c r="E487" t="s">
        <v>21</v>
      </c>
      <c r="F487" t="s">
        <v>22</v>
      </c>
      <c r="G487" t="s">
        <v>22</v>
      </c>
      <c r="H487">
        <v>99</v>
      </c>
      <c r="I487">
        <v>99</v>
      </c>
      <c r="J487">
        <v>99</v>
      </c>
      <c r="K487">
        <v>-999</v>
      </c>
      <c r="L487">
        <v>99</v>
      </c>
      <c r="M487">
        <v>99</v>
      </c>
      <c r="N487">
        <v>9999</v>
      </c>
      <c r="O487">
        <v>99</v>
      </c>
      <c r="P487">
        <v>-999</v>
      </c>
      <c r="Q487" s="9" t="s">
        <v>134</v>
      </c>
      <c r="R487" s="22" t="s">
        <v>28</v>
      </c>
      <c r="S487" s="7">
        <v>3</v>
      </c>
      <c r="U487" s="7">
        <f>S487/14</f>
        <v>0.21428571428571427</v>
      </c>
      <c r="V487" s="7">
        <f t="shared" si="44"/>
        <v>-0.14335859591969477</v>
      </c>
    </row>
    <row r="488" spans="1:24" x14ac:dyDescent="0.25">
      <c r="A488" s="5">
        <v>487</v>
      </c>
      <c r="B488" s="6">
        <v>41433</v>
      </c>
      <c r="C488" t="s">
        <v>19</v>
      </c>
      <c r="D488" t="s">
        <v>20</v>
      </c>
      <c r="E488" t="s">
        <v>21</v>
      </c>
      <c r="F488" t="s">
        <v>22</v>
      </c>
      <c r="G488" t="s">
        <v>22</v>
      </c>
      <c r="H488">
        <v>99</v>
      </c>
      <c r="I488">
        <v>99</v>
      </c>
      <c r="J488">
        <v>99</v>
      </c>
      <c r="K488">
        <v>-999</v>
      </c>
      <c r="L488">
        <v>99</v>
      </c>
      <c r="M488">
        <v>99</v>
      </c>
      <c r="N488">
        <v>9999</v>
      </c>
      <c r="O488">
        <v>99</v>
      </c>
      <c r="P488">
        <v>-999</v>
      </c>
      <c r="Q488" s="9" t="s">
        <v>134</v>
      </c>
      <c r="R488" s="17" t="s">
        <v>41</v>
      </c>
      <c r="S488" s="7">
        <v>0</v>
      </c>
      <c r="T488" s="7">
        <v>6</v>
      </c>
    </row>
    <row r="489" spans="1:24" x14ac:dyDescent="0.25">
      <c r="A489" s="5">
        <v>488</v>
      </c>
      <c r="B489" s="6">
        <v>41433</v>
      </c>
      <c r="C489" t="s">
        <v>19</v>
      </c>
      <c r="D489" t="s">
        <v>20</v>
      </c>
      <c r="E489" t="s">
        <v>21</v>
      </c>
      <c r="F489" t="s">
        <v>22</v>
      </c>
      <c r="G489" t="s">
        <v>22</v>
      </c>
      <c r="H489">
        <v>99</v>
      </c>
      <c r="I489">
        <v>99</v>
      </c>
      <c r="J489">
        <v>99</v>
      </c>
      <c r="K489">
        <v>-999</v>
      </c>
      <c r="L489">
        <v>99</v>
      </c>
      <c r="M489">
        <v>99</v>
      </c>
      <c r="N489">
        <v>9999</v>
      </c>
      <c r="O489">
        <v>99</v>
      </c>
      <c r="P489">
        <v>-999</v>
      </c>
      <c r="Q489" s="9" t="s">
        <v>134</v>
      </c>
      <c r="R489" s="17" t="s">
        <v>78</v>
      </c>
      <c r="S489" s="7">
        <v>1</v>
      </c>
      <c r="U489" s="7">
        <f t="shared" ref="U489:U493" si="47">S489/14</f>
        <v>7.1428571428571425E-2</v>
      </c>
      <c r="V489" s="7">
        <f t="shared" si="44"/>
        <v>-8.1866288262731277E-2</v>
      </c>
    </row>
    <row r="490" spans="1:24" x14ac:dyDescent="0.25">
      <c r="A490" s="5">
        <v>489</v>
      </c>
      <c r="B490" s="6">
        <v>41433</v>
      </c>
      <c r="C490" t="s">
        <v>19</v>
      </c>
      <c r="D490" t="s">
        <v>20</v>
      </c>
      <c r="E490" t="s">
        <v>21</v>
      </c>
      <c r="F490" t="s">
        <v>22</v>
      </c>
      <c r="G490" t="s">
        <v>22</v>
      </c>
      <c r="H490">
        <v>99</v>
      </c>
      <c r="I490">
        <v>99</v>
      </c>
      <c r="J490">
        <v>99</v>
      </c>
      <c r="K490">
        <v>-999</v>
      </c>
      <c r="L490">
        <v>99</v>
      </c>
      <c r="M490">
        <v>99</v>
      </c>
      <c r="N490">
        <v>9999</v>
      </c>
      <c r="O490">
        <v>99</v>
      </c>
      <c r="P490">
        <v>-999</v>
      </c>
      <c r="Q490" s="9" t="s">
        <v>134</v>
      </c>
      <c r="R490" s="17" t="s">
        <v>49</v>
      </c>
      <c r="S490" s="7">
        <v>1</v>
      </c>
      <c r="U490" s="7">
        <f t="shared" si="47"/>
        <v>7.1428571428571425E-2</v>
      </c>
      <c r="V490" s="7">
        <f t="shared" si="44"/>
        <v>-8.1866288262731277E-2</v>
      </c>
    </row>
    <row r="491" spans="1:24" x14ac:dyDescent="0.25">
      <c r="A491" s="5">
        <v>490</v>
      </c>
      <c r="B491" s="6">
        <v>41433</v>
      </c>
      <c r="C491" t="s">
        <v>19</v>
      </c>
      <c r="D491" t="s">
        <v>20</v>
      </c>
      <c r="E491" t="s">
        <v>21</v>
      </c>
      <c r="F491" t="s">
        <v>22</v>
      </c>
      <c r="G491" t="s">
        <v>22</v>
      </c>
      <c r="H491">
        <v>99</v>
      </c>
      <c r="I491">
        <v>99</v>
      </c>
      <c r="J491">
        <v>99</v>
      </c>
      <c r="K491">
        <v>-999</v>
      </c>
      <c r="L491">
        <v>99</v>
      </c>
      <c r="M491">
        <v>99</v>
      </c>
      <c r="N491">
        <v>9999</v>
      </c>
      <c r="O491">
        <v>99</v>
      </c>
      <c r="P491">
        <v>-999</v>
      </c>
      <c r="Q491" s="9" t="s">
        <v>134</v>
      </c>
      <c r="R491" s="17" t="s">
        <v>36</v>
      </c>
      <c r="S491" s="7">
        <v>1</v>
      </c>
      <c r="U491" s="7">
        <f t="shared" si="47"/>
        <v>7.1428571428571425E-2</v>
      </c>
      <c r="V491" s="7">
        <f t="shared" si="44"/>
        <v>-8.1866288262731277E-2</v>
      </c>
    </row>
    <row r="492" spans="1:24" x14ac:dyDescent="0.25">
      <c r="A492" s="5">
        <v>491</v>
      </c>
      <c r="B492" s="6">
        <v>41433</v>
      </c>
      <c r="C492" t="s">
        <v>19</v>
      </c>
      <c r="D492" t="s">
        <v>20</v>
      </c>
      <c r="E492" t="s">
        <v>21</v>
      </c>
      <c r="F492" t="s">
        <v>22</v>
      </c>
      <c r="G492" t="s">
        <v>22</v>
      </c>
      <c r="H492">
        <v>99</v>
      </c>
      <c r="I492">
        <v>99</v>
      </c>
      <c r="J492">
        <v>99</v>
      </c>
      <c r="K492">
        <v>-999</v>
      </c>
      <c r="L492">
        <v>99</v>
      </c>
      <c r="M492">
        <v>99</v>
      </c>
      <c r="N492">
        <v>9999</v>
      </c>
      <c r="O492">
        <v>99</v>
      </c>
      <c r="P492">
        <v>-999</v>
      </c>
      <c r="Q492" s="9" t="s">
        <v>134</v>
      </c>
      <c r="R492" s="17" t="s">
        <v>67</v>
      </c>
      <c r="S492" s="7">
        <v>1</v>
      </c>
      <c r="U492" s="7">
        <f t="shared" si="47"/>
        <v>7.1428571428571425E-2</v>
      </c>
      <c r="V492" s="7">
        <f t="shared" si="44"/>
        <v>-8.1866288262731277E-2</v>
      </c>
    </row>
    <row r="493" spans="1:24" x14ac:dyDescent="0.25">
      <c r="A493" s="5">
        <v>492</v>
      </c>
      <c r="B493" s="6">
        <v>41433</v>
      </c>
      <c r="C493" t="s">
        <v>19</v>
      </c>
      <c r="D493" t="s">
        <v>20</v>
      </c>
      <c r="E493" t="s">
        <v>21</v>
      </c>
      <c r="F493" t="s">
        <v>22</v>
      </c>
      <c r="G493" t="s">
        <v>22</v>
      </c>
      <c r="H493">
        <v>99</v>
      </c>
      <c r="I493">
        <v>99</v>
      </c>
      <c r="J493">
        <v>99</v>
      </c>
      <c r="K493">
        <v>-999</v>
      </c>
      <c r="L493">
        <v>99</v>
      </c>
      <c r="M493">
        <v>99</v>
      </c>
      <c r="N493">
        <v>9999</v>
      </c>
      <c r="O493">
        <v>99</v>
      </c>
      <c r="P493">
        <v>-999</v>
      </c>
      <c r="Q493" s="9" t="s">
        <v>134</v>
      </c>
      <c r="R493" s="17" t="s">
        <v>70</v>
      </c>
      <c r="S493" s="7">
        <v>3</v>
      </c>
      <c r="U493" s="7">
        <f t="shared" si="47"/>
        <v>0.21428571428571427</v>
      </c>
      <c r="V493" s="7">
        <f t="shared" si="44"/>
        <v>-0.14335859591969477</v>
      </c>
    </row>
    <row r="494" spans="1:24" x14ac:dyDescent="0.25">
      <c r="A494" s="5">
        <v>493</v>
      </c>
      <c r="B494" s="6">
        <v>40813</v>
      </c>
      <c r="C494" t="s">
        <v>19</v>
      </c>
      <c r="D494" t="s">
        <v>20</v>
      </c>
      <c r="E494" t="s">
        <v>21</v>
      </c>
      <c r="F494" t="s">
        <v>22</v>
      </c>
      <c r="G494" t="s">
        <v>22</v>
      </c>
      <c r="H494">
        <v>99</v>
      </c>
      <c r="I494">
        <v>99</v>
      </c>
      <c r="J494">
        <v>99</v>
      </c>
      <c r="K494">
        <v>-999</v>
      </c>
      <c r="L494">
        <v>99</v>
      </c>
      <c r="M494">
        <v>99</v>
      </c>
      <c r="N494">
        <v>9999</v>
      </c>
      <c r="O494">
        <v>99</v>
      </c>
      <c r="P494">
        <v>-999</v>
      </c>
      <c r="Q494" s="9" t="s">
        <v>138</v>
      </c>
      <c r="R494" s="8" t="s">
        <v>26</v>
      </c>
      <c r="S494" s="7">
        <v>2</v>
      </c>
      <c r="U494" s="7">
        <f>S494/9</f>
        <v>0.22222222222222221</v>
      </c>
      <c r="V494" s="7">
        <f t="shared" si="44"/>
        <v>-0.14515833639452083</v>
      </c>
      <c r="W494" s="9">
        <f>-(SUM(V494:V503))</f>
        <v>1.0855187639884789</v>
      </c>
      <c r="X494" s="5" t="s">
        <v>138</v>
      </c>
    </row>
    <row r="495" spans="1:24" x14ac:dyDescent="0.25">
      <c r="A495" s="5">
        <v>494</v>
      </c>
      <c r="B495" s="6">
        <v>40813</v>
      </c>
      <c r="C495" t="s">
        <v>19</v>
      </c>
      <c r="D495" t="s">
        <v>20</v>
      </c>
      <c r="E495" t="s">
        <v>21</v>
      </c>
      <c r="F495" t="s">
        <v>22</v>
      </c>
      <c r="G495" t="s">
        <v>22</v>
      </c>
      <c r="H495">
        <v>99</v>
      </c>
      <c r="I495">
        <v>99</v>
      </c>
      <c r="J495">
        <v>99</v>
      </c>
      <c r="K495">
        <v>-999</v>
      </c>
      <c r="L495">
        <v>99</v>
      </c>
      <c r="M495">
        <v>99</v>
      </c>
      <c r="N495">
        <v>9999</v>
      </c>
      <c r="O495">
        <v>99</v>
      </c>
      <c r="P495">
        <v>-999</v>
      </c>
      <c r="Q495" s="9" t="s">
        <v>138</v>
      </c>
      <c r="R495" s="8" t="s">
        <v>36</v>
      </c>
      <c r="S495" s="7">
        <v>3</v>
      </c>
      <c r="U495" s="7">
        <f t="shared" ref="U495:U503" si="48">S495/9</f>
        <v>0.33333333333333331</v>
      </c>
      <c r="V495" s="7">
        <f t="shared" si="44"/>
        <v>-0.15904041823988746</v>
      </c>
    </row>
    <row r="496" spans="1:24" x14ac:dyDescent="0.25">
      <c r="A496" s="5">
        <v>495</v>
      </c>
      <c r="B496" s="6">
        <v>40813</v>
      </c>
      <c r="C496" t="s">
        <v>19</v>
      </c>
      <c r="D496" t="s">
        <v>20</v>
      </c>
      <c r="E496" t="s">
        <v>21</v>
      </c>
      <c r="F496" t="s">
        <v>22</v>
      </c>
      <c r="G496" t="s">
        <v>22</v>
      </c>
      <c r="H496">
        <v>99</v>
      </c>
      <c r="I496">
        <v>99</v>
      </c>
      <c r="J496">
        <v>99</v>
      </c>
      <c r="K496">
        <v>-999</v>
      </c>
      <c r="L496">
        <v>99</v>
      </c>
      <c r="M496">
        <v>99</v>
      </c>
      <c r="N496">
        <v>9999</v>
      </c>
      <c r="O496">
        <v>99</v>
      </c>
      <c r="P496">
        <v>-999</v>
      </c>
      <c r="Q496" s="9" t="s">
        <v>138</v>
      </c>
      <c r="R496" s="8" t="s">
        <v>28</v>
      </c>
      <c r="S496" s="7">
        <v>0</v>
      </c>
    </row>
    <row r="497" spans="1:24" x14ac:dyDescent="0.25">
      <c r="A497" s="5">
        <v>496</v>
      </c>
      <c r="B497" s="6">
        <v>40813</v>
      </c>
      <c r="C497" t="s">
        <v>19</v>
      </c>
      <c r="D497" t="s">
        <v>20</v>
      </c>
      <c r="E497" t="s">
        <v>21</v>
      </c>
      <c r="F497" t="s">
        <v>22</v>
      </c>
      <c r="G497" t="s">
        <v>22</v>
      </c>
      <c r="H497">
        <v>99</v>
      </c>
      <c r="I497">
        <v>99</v>
      </c>
      <c r="J497">
        <v>99</v>
      </c>
      <c r="K497">
        <v>-999</v>
      </c>
      <c r="L497">
        <v>99</v>
      </c>
      <c r="M497">
        <v>99</v>
      </c>
      <c r="N497">
        <v>9999</v>
      </c>
      <c r="O497">
        <v>99</v>
      </c>
      <c r="P497">
        <v>-999</v>
      </c>
      <c r="Q497" s="9" t="s">
        <v>138</v>
      </c>
      <c r="R497" s="8" t="s">
        <v>26</v>
      </c>
      <c r="S497" s="7">
        <v>2</v>
      </c>
      <c r="U497" s="7">
        <f t="shared" si="48"/>
        <v>0.22222222222222221</v>
      </c>
      <c r="V497" s="7">
        <f t="shared" si="44"/>
        <v>-0.14515833639452083</v>
      </c>
    </row>
    <row r="498" spans="1:24" x14ac:dyDescent="0.25">
      <c r="A498" s="5">
        <v>497</v>
      </c>
      <c r="B498" s="6">
        <v>40813</v>
      </c>
      <c r="C498" t="s">
        <v>19</v>
      </c>
      <c r="D498" t="s">
        <v>20</v>
      </c>
      <c r="E498" t="s">
        <v>21</v>
      </c>
      <c r="F498" t="s">
        <v>22</v>
      </c>
      <c r="G498" t="s">
        <v>22</v>
      </c>
      <c r="H498">
        <v>99</v>
      </c>
      <c r="I498">
        <v>99</v>
      </c>
      <c r="J498">
        <v>99</v>
      </c>
      <c r="K498">
        <v>-999</v>
      </c>
      <c r="L498">
        <v>99</v>
      </c>
      <c r="M498">
        <v>99</v>
      </c>
      <c r="N498">
        <v>9999</v>
      </c>
      <c r="O498">
        <v>99</v>
      </c>
      <c r="P498">
        <v>-999</v>
      </c>
      <c r="Q498" s="9" t="s">
        <v>138</v>
      </c>
      <c r="R498" s="8" t="s">
        <v>102</v>
      </c>
      <c r="S498" s="7">
        <v>1</v>
      </c>
      <c r="U498" s="7">
        <f t="shared" si="48"/>
        <v>0.1111111111111111</v>
      </c>
      <c r="V498" s="7">
        <f t="shared" si="44"/>
        <v>-0.10602694549325831</v>
      </c>
    </row>
    <row r="499" spans="1:24" x14ac:dyDescent="0.25">
      <c r="A499" s="5">
        <v>498</v>
      </c>
      <c r="B499" s="6">
        <v>40813</v>
      </c>
      <c r="C499" t="s">
        <v>19</v>
      </c>
      <c r="D499" t="s">
        <v>20</v>
      </c>
      <c r="E499" t="s">
        <v>21</v>
      </c>
      <c r="F499" t="s">
        <v>22</v>
      </c>
      <c r="G499" t="s">
        <v>22</v>
      </c>
      <c r="H499">
        <v>99</v>
      </c>
      <c r="I499">
        <v>99</v>
      </c>
      <c r="J499">
        <v>99</v>
      </c>
      <c r="K499">
        <v>-999</v>
      </c>
      <c r="L499">
        <v>99</v>
      </c>
      <c r="M499">
        <v>99</v>
      </c>
      <c r="N499">
        <v>9999</v>
      </c>
      <c r="O499">
        <v>99</v>
      </c>
      <c r="P499">
        <v>-999</v>
      </c>
      <c r="Q499" s="9" t="s">
        <v>138</v>
      </c>
      <c r="R499" s="8" t="s">
        <v>33</v>
      </c>
      <c r="S499" s="7">
        <v>1</v>
      </c>
      <c r="U499" s="7">
        <f t="shared" si="48"/>
        <v>0.1111111111111111</v>
      </c>
      <c r="V499" s="7">
        <f t="shared" si="44"/>
        <v>-0.10602694549325831</v>
      </c>
    </row>
    <row r="500" spans="1:24" x14ac:dyDescent="0.25">
      <c r="A500" s="5">
        <v>499</v>
      </c>
      <c r="B500" s="6">
        <v>41433</v>
      </c>
      <c r="C500" t="s">
        <v>19</v>
      </c>
      <c r="D500" t="s">
        <v>20</v>
      </c>
      <c r="E500" t="s">
        <v>21</v>
      </c>
      <c r="F500" t="s">
        <v>22</v>
      </c>
      <c r="G500" t="s">
        <v>22</v>
      </c>
      <c r="H500">
        <v>99</v>
      </c>
      <c r="I500">
        <v>99</v>
      </c>
      <c r="J500">
        <v>99</v>
      </c>
      <c r="K500">
        <v>-999</v>
      </c>
      <c r="L500">
        <v>99</v>
      </c>
      <c r="M500">
        <v>99</v>
      </c>
      <c r="N500">
        <v>9999</v>
      </c>
      <c r="O500">
        <v>99</v>
      </c>
      <c r="P500">
        <v>-999</v>
      </c>
      <c r="Q500" s="9" t="s">
        <v>138</v>
      </c>
      <c r="R500" s="17" t="s">
        <v>91</v>
      </c>
      <c r="S500" s="7">
        <v>1</v>
      </c>
      <c r="U500" s="7">
        <f t="shared" si="48"/>
        <v>0.1111111111111111</v>
      </c>
      <c r="V500" s="7">
        <f t="shared" si="44"/>
        <v>-0.10602694549325831</v>
      </c>
    </row>
    <row r="501" spans="1:24" x14ac:dyDescent="0.25">
      <c r="A501" s="5">
        <v>500</v>
      </c>
      <c r="B501" s="6">
        <v>41433</v>
      </c>
      <c r="C501" t="s">
        <v>19</v>
      </c>
      <c r="D501" t="s">
        <v>20</v>
      </c>
      <c r="E501" t="s">
        <v>21</v>
      </c>
      <c r="F501" t="s">
        <v>22</v>
      </c>
      <c r="G501" t="s">
        <v>22</v>
      </c>
      <c r="H501">
        <v>99</v>
      </c>
      <c r="I501">
        <v>99</v>
      </c>
      <c r="J501">
        <v>99</v>
      </c>
      <c r="K501">
        <v>-999</v>
      </c>
      <c r="L501">
        <v>99</v>
      </c>
      <c r="M501">
        <v>99</v>
      </c>
      <c r="N501">
        <v>9999</v>
      </c>
      <c r="O501">
        <v>99</v>
      </c>
      <c r="P501">
        <v>-999</v>
      </c>
      <c r="Q501" s="9" t="s">
        <v>138</v>
      </c>
      <c r="R501" s="17" t="s">
        <v>180</v>
      </c>
      <c r="S501" s="7">
        <v>1</v>
      </c>
      <c r="U501" s="7">
        <f t="shared" si="48"/>
        <v>0.1111111111111111</v>
      </c>
      <c r="V501" s="7">
        <f t="shared" si="44"/>
        <v>-0.10602694549325831</v>
      </c>
    </row>
    <row r="502" spans="1:24" x14ac:dyDescent="0.25">
      <c r="A502" s="5">
        <v>501</v>
      </c>
      <c r="B502" s="6">
        <v>41433</v>
      </c>
      <c r="C502" t="s">
        <v>19</v>
      </c>
      <c r="D502" t="s">
        <v>20</v>
      </c>
      <c r="E502" t="s">
        <v>21</v>
      </c>
      <c r="F502" t="s">
        <v>22</v>
      </c>
      <c r="G502" t="s">
        <v>22</v>
      </c>
      <c r="H502">
        <v>99</v>
      </c>
      <c r="I502">
        <v>99</v>
      </c>
      <c r="J502">
        <v>99</v>
      </c>
      <c r="K502">
        <v>-999</v>
      </c>
      <c r="L502">
        <v>99</v>
      </c>
      <c r="M502">
        <v>99</v>
      </c>
      <c r="N502">
        <v>9999</v>
      </c>
      <c r="O502">
        <v>99</v>
      </c>
      <c r="P502">
        <v>-999</v>
      </c>
      <c r="Q502" s="9" t="s">
        <v>138</v>
      </c>
      <c r="R502" s="17" t="s">
        <v>76</v>
      </c>
      <c r="S502" s="7">
        <v>1</v>
      </c>
      <c r="U502" s="7">
        <f t="shared" si="48"/>
        <v>0.1111111111111111</v>
      </c>
      <c r="V502" s="7">
        <f t="shared" si="44"/>
        <v>-0.10602694549325831</v>
      </c>
    </row>
    <row r="503" spans="1:24" x14ac:dyDescent="0.25">
      <c r="A503" s="5">
        <v>502</v>
      </c>
      <c r="B503" s="6">
        <v>41433</v>
      </c>
      <c r="C503" t="s">
        <v>19</v>
      </c>
      <c r="D503" t="s">
        <v>20</v>
      </c>
      <c r="E503" t="s">
        <v>21</v>
      </c>
      <c r="F503" t="s">
        <v>22</v>
      </c>
      <c r="G503" t="s">
        <v>22</v>
      </c>
      <c r="H503">
        <v>99</v>
      </c>
      <c r="I503">
        <v>99</v>
      </c>
      <c r="J503">
        <v>99</v>
      </c>
      <c r="K503">
        <v>-999</v>
      </c>
      <c r="L503">
        <v>99</v>
      </c>
      <c r="M503">
        <v>99</v>
      </c>
      <c r="N503">
        <v>9999</v>
      </c>
      <c r="O503">
        <v>99</v>
      </c>
      <c r="P503">
        <v>-999</v>
      </c>
      <c r="Q503" s="9" t="s">
        <v>138</v>
      </c>
      <c r="R503" s="17" t="s">
        <v>32</v>
      </c>
      <c r="S503" s="7">
        <v>1</v>
      </c>
      <c r="U503" s="7">
        <f t="shared" si="48"/>
        <v>0.1111111111111111</v>
      </c>
      <c r="V503" s="7">
        <f t="shared" si="44"/>
        <v>-0.10602694549325831</v>
      </c>
    </row>
    <row r="504" spans="1:24" x14ac:dyDescent="0.25">
      <c r="A504" s="5">
        <v>503</v>
      </c>
      <c r="B504" s="6">
        <v>40813</v>
      </c>
      <c r="C504" t="s">
        <v>19</v>
      </c>
      <c r="D504" t="s">
        <v>20</v>
      </c>
      <c r="E504" t="s">
        <v>21</v>
      </c>
      <c r="F504" t="s">
        <v>22</v>
      </c>
      <c r="G504" t="s">
        <v>22</v>
      </c>
      <c r="H504">
        <v>99</v>
      </c>
      <c r="I504">
        <v>99</v>
      </c>
      <c r="J504">
        <v>99</v>
      </c>
      <c r="K504">
        <v>-999</v>
      </c>
      <c r="L504">
        <v>99</v>
      </c>
      <c r="M504">
        <v>99</v>
      </c>
      <c r="N504">
        <v>9999</v>
      </c>
      <c r="O504">
        <v>99</v>
      </c>
      <c r="P504">
        <v>-999</v>
      </c>
      <c r="Q504" s="9" t="s">
        <v>139</v>
      </c>
      <c r="R504" s="8" t="s">
        <v>28</v>
      </c>
      <c r="S504" s="7">
        <v>4</v>
      </c>
      <c r="U504" s="7">
        <f>S504/7</f>
        <v>0.5714285714285714</v>
      </c>
      <c r="V504" s="7">
        <f t="shared" si="44"/>
        <v>-0.13887888496359682</v>
      </c>
      <c r="W504" s="9">
        <f>-(SUM(V504:V514))</f>
        <v>0.89796835478814485</v>
      </c>
      <c r="X504" s="5" t="s">
        <v>139</v>
      </c>
    </row>
    <row r="505" spans="1:24" x14ac:dyDescent="0.25">
      <c r="A505" s="5">
        <v>504</v>
      </c>
      <c r="B505" s="6">
        <v>40813</v>
      </c>
      <c r="C505" t="s">
        <v>19</v>
      </c>
      <c r="D505" t="s">
        <v>20</v>
      </c>
      <c r="E505" t="s">
        <v>21</v>
      </c>
      <c r="F505" t="s">
        <v>22</v>
      </c>
      <c r="G505" t="s">
        <v>22</v>
      </c>
      <c r="H505">
        <v>99</v>
      </c>
      <c r="I505">
        <v>99</v>
      </c>
      <c r="J505">
        <v>99</v>
      </c>
      <c r="K505">
        <v>-999</v>
      </c>
      <c r="L505">
        <v>99</v>
      </c>
      <c r="M505">
        <v>99</v>
      </c>
      <c r="N505">
        <v>9999</v>
      </c>
      <c r="O505">
        <v>99</v>
      </c>
      <c r="P505">
        <v>-999</v>
      </c>
      <c r="Q505" s="9" t="s">
        <v>139</v>
      </c>
      <c r="R505" s="8" t="s">
        <v>36</v>
      </c>
      <c r="S505" s="7">
        <v>1</v>
      </c>
      <c r="U505" s="7">
        <f t="shared" ref="U505:U514" si="49">S505/7</f>
        <v>0.14285714285714285</v>
      </c>
      <c r="V505" s="7">
        <f t="shared" si="44"/>
        <v>-0.12072829143060811</v>
      </c>
    </row>
    <row r="506" spans="1:24" x14ac:dyDescent="0.25">
      <c r="A506" s="5">
        <v>505</v>
      </c>
      <c r="B506" s="6">
        <v>40813</v>
      </c>
      <c r="C506" t="s">
        <v>19</v>
      </c>
      <c r="D506" t="s">
        <v>20</v>
      </c>
      <c r="E506" t="s">
        <v>21</v>
      </c>
      <c r="F506" t="s">
        <v>22</v>
      </c>
      <c r="G506" t="s">
        <v>22</v>
      </c>
      <c r="H506">
        <v>99</v>
      </c>
      <c r="I506">
        <v>99</v>
      </c>
      <c r="J506">
        <v>99</v>
      </c>
      <c r="K506">
        <v>-999</v>
      </c>
      <c r="L506">
        <v>99</v>
      </c>
      <c r="M506">
        <v>99</v>
      </c>
      <c r="N506">
        <v>9999</v>
      </c>
      <c r="O506">
        <v>99</v>
      </c>
      <c r="P506">
        <v>-999</v>
      </c>
      <c r="Q506" s="9" t="s">
        <v>139</v>
      </c>
      <c r="R506" s="8" t="s">
        <v>43</v>
      </c>
      <c r="S506" s="7">
        <v>0</v>
      </c>
    </row>
    <row r="507" spans="1:24" x14ac:dyDescent="0.25">
      <c r="A507" s="5">
        <v>506</v>
      </c>
      <c r="B507" s="6">
        <v>40813</v>
      </c>
      <c r="C507" t="s">
        <v>19</v>
      </c>
      <c r="D507" t="s">
        <v>20</v>
      </c>
      <c r="E507" t="s">
        <v>21</v>
      </c>
      <c r="F507" t="s">
        <v>22</v>
      </c>
      <c r="G507" t="s">
        <v>22</v>
      </c>
      <c r="H507">
        <v>99</v>
      </c>
      <c r="I507">
        <v>99</v>
      </c>
      <c r="J507">
        <v>99</v>
      </c>
      <c r="K507">
        <v>-999</v>
      </c>
      <c r="L507">
        <v>99</v>
      </c>
      <c r="M507">
        <v>99</v>
      </c>
      <c r="N507">
        <v>9999</v>
      </c>
      <c r="O507">
        <v>99</v>
      </c>
      <c r="P507">
        <v>-999</v>
      </c>
      <c r="Q507" s="9" t="s">
        <v>139</v>
      </c>
      <c r="R507" s="8" t="s">
        <v>49</v>
      </c>
      <c r="S507" s="7">
        <v>2</v>
      </c>
      <c r="U507" s="7">
        <f t="shared" si="49"/>
        <v>0.2857142857142857</v>
      </c>
      <c r="V507" s="7">
        <f t="shared" si="44"/>
        <v>-0.15544801267150732</v>
      </c>
    </row>
    <row r="508" spans="1:24" x14ac:dyDescent="0.25">
      <c r="A508" s="5">
        <v>507</v>
      </c>
      <c r="B508" s="6">
        <v>40813</v>
      </c>
      <c r="C508" t="s">
        <v>19</v>
      </c>
      <c r="D508" t="s">
        <v>20</v>
      </c>
      <c r="E508" t="s">
        <v>21</v>
      </c>
      <c r="F508" t="s">
        <v>22</v>
      </c>
      <c r="G508" t="s">
        <v>22</v>
      </c>
      <c r="H508">
        <v>99</v>
      </c>
      <c r="I508">
        <v>99</v>
      </c>
      <c r="J508">
        <v>99</v>
      </c>
      <c r="K508">
        <v>-999</v>
      </c>
      <c r="L508">
        <v>99</v>
      </c>
      <c r="M508">
        <v>99</v>
      </c>
      <c r="N508">
        <v>9999</v>
      </c>
      <c r="O508">
        <v>99</v>
      </c>
      <c r="P508">
        <v>-999</v>
      </c>
      <c r="Q508" s="9" t="s">
        <v>139</v>
      </c>
      <c r="R508" s="8" t="s">
        <v>140</v>
      </c>
      <c r="S508" s="7">
        <v>0</v>
      </c>
    </row>
    <row r="509" spans="1:24" x14ac:dyDescent="0.25">
      <c r="A509" s="5">
        <v>508</v>
      </c>
      <c r="B509" s="6">
        <v>40813</v>
      </c>
      <c r="C509" t="s">
        <v>19</v>
      </c>
      <c r="D509" t="s">
        <v>20</v>
      </c>
      <c r="E509" t="s">
        <v>21</v>
      </c>
      <c r="F509" t="s">
        <v>22</v>
      </c>
      <c r="G509" t="s">
        <v>22</v>
      </c>
      <c r="H509">
        <v>99</v>
      </c>
      <c r="I509">
        <v>99</v>
      </c>
      <c r="J509">
        <v>99</v>
      </c>
      <c r="K509">
        <v>-999</v>
      </c>
      <c r="L509">
        <v>99</v>
      </c>
      <c r="M509">
        <v>99</v>
      </c>
      <c r="N509">
        <v>9999</v>
      </c>
      <c r="O509">
        <v>99</v>
      </c>
      <c r="P509">
        <v>-999</v>
      </c>
      <c r="Q509" s="9" t="s">
        <v>139</v>
      </c>
      <c r="R509" s="8" t="s">
        <v>81</v>
      </c>
      <c r="S509" s="7">
        <v>0</v>
      </c>
    </row>
    <row r="510" spans="1:24" x14ac:dyDescent="0.25">
      <c r="A510" s="5">
        <v>509</v>
      </c>
      <c r="B510" s="6">
        <v>41433</v>
      </c>
      <c r="C510" t="s">
        <v>19</v>
      </c>
      <c r="D510" t="s">
        <v>20</v>
      </c>
      <c r="E510" t="s">
        <v>21</v>
      </c>
      <c r="F510" t="s">
        <v>22</v>
      </c>
      <c r="G510" t="s">
        <v>22</v>
      </c>
      <c r="H510">
        <v>99</v>
      </c>
      <c r="I510">
        <v>99</v>
      </c>
      <c r="J510">
        <v>99</v>
      </c>
      <c r="K510">
        <v>-999</v>
      </c>
      <c r="L510">
        <v>99</v>
      </c>
      <c r="M510">
        <v>99</v>
      </c>
      <c r="N510">
        <v>9999</v>
      </c>
      <c r="O510">
        <v>99</v>
      </c>
      <c r="P510">
        <v>-999</v>
      </c>
      <c r="Q510" s="9" t="s">
        <v>139</v>
      </c>
      <c r="R510" s="8" t="s">
        <v>62</v>
      </c>
      <c r="S510" s="7">
        <v>1</v>
      </c>
      <c r="U510" s="7">
        <f t="shared" si="49"/>
        <v>0.14285714285714285</v>
      </c>
      <c r="V510" s="7">
        <f t="shared" si="44"/>
        <v>-0.12072829143060811</v>
      </c>
    </row>
    <row r="511" spans="1:24" x14ac:dyDescent="0.25">
      <c r="A511" s="5">
        <v>510</v>
      </c>
      <c r="B511" s="6">
        <v>41433</v>
      </c>
      <c r="C511" t="s">
        <v>19</v>
      </c>
      <c r="D511" t="s">
        <v>20</v>
      </c>
      <c r="E511" t="s">
        <v>21</v>
      </c>
      <c r="F511" t="s">
        <v>22</v>
      </c>
      <c r="G511" t="s">
        <v>22</v>
      </c>
      <c r="H511">
        <v>99</v>
      </c>
      <c r="I511">
        <v>99</v>
      </c>
      <c r="J511">
        <v>99</v>
      </c>
      <c r="K511">
        <v>-999</v>
      </c>
      <c r="L511">
        <v>99</v>
      </c>
      <c r="M511">
        <v>99</v>
      </c>
      <c r="N511">
        <v>9999</v>
      </c>
      <c r="O511">
        <v>99</v>
      </c>
      <c r="P511">
        <v>-999</v>
      </c>
      <c r="Q511" s="9" t="s">
        <v>139</v>
      </c>
      <c r="R511" s="8" t="s">
        <v>25</v>
      </c>
      <c r="S511" s="7">
        <v>1</v>
      </c>
      <c r="U511" s="7">
        <f t="shared" si="49"/>
        <v>0.14285714285714285</v>
      </c>
      <c r="V511" s="7">
        <f t="shared" si="44"/>
        <v>-0.12072829143060811</v>
      </c>
    </row>
    <row r="512" spans="1:24" x14ac:dyDescent="0.25">
      <c r="A512" s="5">
        <v>511</v>
      </c>
      <c r="B512" s="6">
        <v>41433</v>
      </c>
      <c r="C512" t="s">
        <v>19</v>
      </c>
      <c r="D512" t="s">
        <v>20</v>
      </c>
      <c r="E512" t="s">
        <v>21</v>
      </c>
      <c r="F512" t="s">
        <v>22</v>
      </c>
      <c r="G512" t="s">
        <v>22</v>
      </c>
      <c r="H512">
        <v>99</v>
      </c>
      <c r="I512">
        <v>99</v>
      </c>
      <c r="J512">
        <v>99</v>
      </c>
      <c r="K512">
        <v>-999</v>
      </c>
      <c r="L512">
        <v>99</v>
      </c>
      <c r="M512">
        <v>99</v>
      </c>
      <c r="N512">
        <v>9999</v>
      </c>
      <c r="O512">
        <v>99</v>
      </c>
      <c r="P512">
        <v>-999</v>
      </c>
      <c r="Q512" s="9" t="s">
        <v>139</v>
      </c>
      <c r="R512" s="17" t="s">
        <v>41</v>
      </c>
      <c r="S512" s="7">
        <v>0</v>
      </c>
      <c r="T512" s="7">
        <v>5</v>
      </c>
    </row>
    <row r="513" spans="1:24" x14ac:dyDescent="0.25">
      <c r="A513" s="5">
        <v>512</v>
      </c>
      <c r="B513" s="6">
        <v>41433</v>
      </c>
      <c r="C513" t="s">
        <v>19</v>
      </c>
      <c r="D513" t="s">
        <v>20</v>
      </c>
      <c r="E513" t="s">
        <v>21</v>
      </c>
      <c r="F513" t="s">
        <v>22</v>
      </c>
      <c r="G513" t="s">
        <v>22</v>
      </c>
      <c r="H513">
        <v>99</v>
      </c>
      <c r="I513">
        <v>99</v>
      </c>
      <c r="J513">
        <v>99</v>
      </c>
      <c r="K513">
        <v>-999</v>
      </c>
      <c r="L513">
        <v>99</v>
      </c>
      <c r="M513">
        <v>99</v>
      </c>
      <c r="N513">
        <v>9999</v>
      </c>
      <c r="O513">
        <v>99</v>
      </c>
      <c r="P513">
        <v>-999</v>
      </c>
      <c r="Q513" s="9" t="s">
        <v>139</v>
      </c>
      <c r="R513" s="17" t="s">
        <v>62</v>
      </c>
      <c r="S513" s="7">
        <v>1</v>
      </c>
      <c r="U513" s="7">
        <f t="shared" si="49"/>
        <v>0.14285714285714285</v>
      </c>
      <c r="V513" s="7">
        <f t="shared" si="44"/>
        <v>-0.12072829143060811</v>
      </c>
    </row>
    <row r="514" spans="1:24" x14ac:dyDescent="0.25">
      <c r="A514" s="5">
        <v>513</v>
      </c>
      <c r="B514" s="6">
        <v>41433</v>
      </c>
      <c r="C514" t="s">
        <v>19</v>
      </c>
      <c r="D514" t="s">
        <v>20</v>
      </c>
      <c r="E514" t="s">
        <v>21</v>
      </c>
      <c r="F514" t="s">
        <v>22</v>
      </c>
      <c r="G514" t="s">
        <v>22</v>
      </c>
      <c r="H514">
        <v>99</v>
      </c>
      <c r="I514">
        <v>99</v>
      </c>
      <c r="J514">
        <v>99</v>
      </c>
      <c r="K514">
        <v>-999</v>
      </c>
      <c r="L514">
        <v>99</v>
      </c>
      <c r="M514">
        <v>99</v>
      </c>
      <c r="N514">
        <v>9999</v>
      </c>
      <c r="O514">
        <v>99</v>
      </c>
      <c r="P514">
        <v>-999</v>
      </c>
      <c r="Q514" s="9" t="s">
        <v>139</v>
      </c>
      <c r="R514" s="17" t="s">
        <v>170</v>
      </c>
      <c r="S514" s="7">
        <v>1</v>
      </c>
      <c r="U514" s="7">
        <f t="shared" si="49"/>
        <v>0.14285714285714285</v>
      </c>
      <c r="V514" s="7">
        <f t="shared" si="44"/>
        <v>-0.12072829143060811</v>
      </c>
    </row>
    <row r="515" spans="1:24" x14ac:dyDescent="0.25">
      <c r="A515" s="5">
        <v>514</v>
      </c>
      <c r="B515" s="6">
        <v>40813</v>
      </c>
      <c r="C515" t="s">
        <v>19</v>
      </c>
      <c r="D515" t="s">
        <v>20</v>
      </c>
      <c r="E515" t="s">
        <v>21</v>
      </c>
      <c r="F515" t="s">
        <v>22</v>
      </c>
      <c r="G515" t="s">
        <v>22</v>
      </c>
      <c r="H515">
        <v>99</v>
      </c>
      <c r="I515">
        <v>99</v>
      </c>
      <c r="J515">
        <v>99</v>
      </c>
      <c r="K515">
        <v>-999</v>
      </c>
      <c r="L515">
        <v>99</v>
      </c>
      <c r="M515">
        <v>99</v>
      </c>
      <c r="N515">
        <v>9999</v>
      </c>
      <c r="O515">
        <v>99</v>
      </c>
      <c r="P515">
        <v>-999</v>
      </c>
      <c r="Q515" s="9" t="s">
        <v>141</v>
      </c>
      <c r="R515" s="8" t="s">
        <v>33</v>
      </c>
      <c r="S515" s="7">
        <v>1</v>
      </c>
      <c r="U515" s="7">
        <f>S515/10</f>
        <v>0.1</v>
      </c>
      <c r="V515" s="7">
        <f t="shared" ref="V515:V578" si="50">((LOG10(U515))*U515)</f>
        <v>-0.1</v>
      </c>
      <c r="W515" s="9">
        <f>-(SUM(V515:V526))</f>
        <v>1.1096910013008057</v>
      </c>
      <c r="X515" s="5" t="s">
        <v>141</v>
      </c>
    </row>
    <row r="516" spans="1:24" x14ac:dyDescent="0.25">
      <c r="A516" s="5">
        <v>515</v>
      </c>
      <c r="B516" s="6">
        <v>40813</v>
      </c>
      <c r="C516" t="s">
        <v>19</v>
      </c>
      <c r="D516" t="s">
        <v>20</v>
      </c>
      <c r="E516" t="s">
        <v>21</v>
      </c>
      <c r="F516" t="s">
        <v>22</v>
      </c>
      <c r="G516" t="s">
        <v>22</v>
      </c>
      <c r="H516">
        <v>99</v>
      </c>
      <c r="I516">
        <v>99</v>
      </c>
      <c r="J516">
        <v>99</v>
      </c>
      <c r="K516">
        <v>-999</v>
      </c>
      <c r="L516">
        <v>99</v>
      </c>
      <c r="M516">
        <v>99</v>
      </c>
      <c r="N516">
        <v>9999</v>
      </c>
      <c r="O516">
        <v>99</v>
      </c>
      <c r="P516">
        <v>-999</v>
      </c>
      <c r="Q516" s="9" t="s">
        <v>141</v>
      </c>
      <c r="R516" s="8" t="s">
        <v>31</v>
      </c>
      <c r="S516" s="7">
        <v>1</v>
      </c>
      <c r="U516" s="7">
        <f t="shared" ref="U516:U526" si="51">S516/10</f>
        <v>0.1</v>
      </c>
      <c r="V516" s="7">
        <f t="shared" si="50"/>
        <v>-0.1</v>
      </c>
    </row>
    <row r="517" spans="1:24" x14ac:dyDescent="0.25">
      <c r="A517" s="5">
        <v>516</v>
      </c>
      <c r="B517" s="6">
        <v>40813</v>
      </c>
      <c r="C517" t="s">
        <v>19</v>
      </c>
      <c r="D517" t="s">
        <v>20</v>
      </c>
      <c r="E517" t="s">
        <v>21</v>
      </c>
      <c r="F517" t="s">
        <v>22</v>
      </c>
      <c r="G517" t="s">
        <v>22</v>
      </c>
      <c r="H517">
        <v>99</v>
      </c>
      <c r="I517">
        <v>99</v>
      </c>
      <c r="J517">
        <v>99</v>
      </c>
      <c r="K517">
        <v>-999</v>
      </c>
      <c r="L517">
        <v>99</v>
      </c>
      <c r="M517">
        <v>99</v>
      </c>
      <c r="N517">
        <v>9999</v>
      </c>
      <c r="O517">
        <v>99</v>
      </c>
      <c r="P517">
        <v>-999</v>
      </c>
      <c r="Q517" s="9" t="s">
        <v>141</v>
      </c>
      <c r="R517" s="8" t="s">
        <v>35</v>
      </c>
      <c r="S517" s="7">
        <v>4</v>
      </c>
      <c r="U517" s="7">
        <f t="shared" si="51"/>
        <v>0.4</v>
      </c>
      <c r="V517" s="7">
        <f t="shared" si="50"/>
        <v>-0.15917600346881505</v>
      </c>
    </row>
    <row r="518" spans="1:24" x14ac:dyDescent="0.25">
      <c r="A518" s="5">
        <v>517</v>
      </c>
      <c r="B518" s="6">
        <v>40813</v>
      </c>
      <c r="C518" t="s">
        <v>19</v>
      </c>
      <c r="D518" t="s">
        <v>20</v>
      </c>
      <c r="E518" t="s">
        <v>21</v>
      </c>
      <c r="F518" t="s">
        <v>22</v>
      </c>
      <c r="G518" t="s">
        <v>22</v>
      </c>
      <c r="H518">
        <v>99</v>
      </c>
      <c r="I518">
        <v>99</v>
      </c>
      <c r="J518">
        <v>99</v>
      </c>
      <c r="K518">
        <v>-999</v>
      </c>
      <c r="L518">
        <v>99</v>
      </c>
      <c r="M518">
        <v>99</v>
      </c>
      <c r="N518">
        <v>9999</v>
      </c>
      <c r="O518">
        <v>99</v>
      </c>
      <c r="P518">
        <v>-999</v>
      </c>
      <c r="Q518" s="9" t="s">
        <v>141</v>
      </c>
      <c r="R518" s="8" t="s">
        <v>49</v>
      </c>
      <c r="S518" s="7">
        <v>5</v>
      </c>
      <c r="U518" s="7">
        <f t="shared" si="51"/>
        <v>0.5</v>
      </c>
      <c r="V518" s="7">
        <f t="shared" si="50"/>
        <v>-0.1505149978319906</v>
      </c>
    </row>
    <row r="519" spans="1:24" x14ac:dyDescent="0.25">
      <c r="A519" s="5">
        <v>518</v>
      </c>
      <c r="B519" s="6">
        <v>40813</v>
      </c>
      <c r="C519" t="s">
        <v>19</v>
      </c>
      <c r="D519" t="s">
        <v>20</v>
      </c>
      <c r="E519" t="s">
        <v>21</v>
      </c>
      <c r="F519" t="s">
        <v>22</v>
      </c>
      <c r="G519" t="s">
        <v>22</v>
      </c>
      <c r="H519">
        <v>99</v>
      </c>
      <c r="I519">
        <v>99</v>
      </c>
      <c r="J519">
        <v>99</v>
      </c>
      <c r="K519">
        <v>-999</v>
      </c>
      <c r="L519">
        <v>99</v>
      </c>
      <c r="M519">
        <v>99</v>
      </c>
      <c r="N519">
        <v>9999</v>
      </c>
      <c r="O519">
        <v>99</v>
      </c>
      <c r="P519">
        <v>-999</v>
      </c>
      <c r="Q519" s="9" t="s">
        <v>141</v>
      </c>
      <c r="R519" s="8" t="s">
        <v>32</v>
      </c>
      <c r="S519" s="7">
        <v>1</v>
      </c>
      <c r="U519" s="7">
        <f t="shared" si="51"/>
        <v>0.1</v>
      </c>
      <c r="V519" s="7">
        <f t="shared" si="50"/>
        <v>-0.1</v>
      </c>
    </row>
    <row r="520" spans="1:24" x14ac:dyDescent="0.25">
      <c r="A520" s="5">
        <v>519</v>
      </c>
      <c r="B520" s="6">
        <v>40813</v>
      </c>
      <c r="C520" t="s">
        <v>19</v>
      </c>
      <c r="D520" t="s">
        <v>20</v>
      </c>
      <c r="E520" t="s">
        <v>21</v>
      </c>
      <c r="F520" t="s">
        <v>22</v>
      </c>
      <c r="G520" t="s">
        <v>22</v>
      </c>
      <c r="H520">
        <v>99</v>
      </c>
      <c r="I520">
        <v>99</v>
      </c>
      <c r="J520">
        <v>99</v>
      </c>
      <c r="K520">
        <v>-999</v>
      </c>
      <c r="L520">
        <v>99</v>
      </c>
      <c r="M520">
        <v>99</v>
      </c>
      <c r="N520">
        <v>9999</v>
      </c>
      <c r="O520">
        <v>99</v>
      </c>
      <c r="P520">
        <v>-999</v>
      </c>
      <c r="Q520" s="9" t="s">
        <v>141</v>
      </c>
      <c r="R520" s="8" t="s">
        <v>79</v>
      </c>
      <c r="S520" s="7">
        <v>0</v>
      </c>
    </row>
    <row r="521" spans="1:24" x14ac:dyDescent="0.25">
      <c r="A521" s="5">
        <v>520</v>
      </c>
      <c r="B521" s="6">
        <v>40813</v>
      </c>
      <c r="C521" t="s">
        <v>19</v>
      </c>
      <c r="D521" t="s">
        <v>20</v>
      </c>
      <c r="E521" t="s">
        <v>21</v>
      </c>
      <c r="F521" t="s">
        <v>22</v>
      </c>
      <c r="G521" t="s">
        <v>22</v>
      </c>
      <c r="H521">
        <v>99</v>
      </c>
      <c r="I521">
        <v>99</v>
      </c>
      <c r="J521">
        <v>99</v>
      </c>
      <c r="K521">
        <v>-999</v>
      </c>
      <c r="L521">
        <v>99</v>
      </c>
      <c r="M521">
        <v>99</v>
      </c>
      <c r="N521">
        <v>9999</v>
      </c>
      <c r="O521">
        <v>99</v>
      </c>
      <c r="P521">
        <v>-999</v>
      </c>
      <c r="Q521" s="9" t="s">
        <v>141</v>
      </c>
      <c r="R521" s="8" t="s">
        <v>108</v>
      </c>
      <c r="S521" s="7">
        <v>0</v>
      </c>
    </row>
    <row r="522" spans="1:24" x14ac:dyDescent="0.25">
      <c r="A522" s="5">
        <v>521</v>
      </c>
      <c r="B522" s="6">
        <v>40813</v>
      </c>
      <c r="C522" t="s">
        <v>19</v>
      </c>
      <c r="D522" t="s">
        <v>20</v>
      </c>
      <c r="E522" t="s">
        <v>21</v>
      </c>
      <c r="F522" t="s">
        <v>22</v>
      </c>
      <c r="G522" t="s">
        <v>22</v>
      </c>
      <c r="H522">
        <v>99</v>
      </c>
      <c r="I522">
        <v>99</v>
      </c>
      <c r="J522">
        <v>99</v>
      </c>
      <c r="K522">
        <v>-999</v>
      </c>
      <c r="L522">
        <v>99</v>
      </c>
      <c r="M522">
        <v>99</v>
      </c>
      <c r="N522">
        <v>9999</v>
      </c>
      <c r="O522">
        <v>99</v>
      </c>
      <c r="P522">
        <v>-999</v>
      </c>
      <c r="Q522" s="9" t="s">
        <v>141</v>
      </c>
      <c r="R522" s="8" t="s">
        <v>72</v>
      </c>
      <c r="S522" s="7">
        <v>1</v>
      </c>
      <c r="U522" s="7">
        <f t="shared" si="51"/>
        <v>0.1</v>
      </c>
      <c r="V522" s="7">
        <f t="shared" si="50"/>
        <v>-0.1</v>
      </c>
    </row>
    <row r="523" spans="1:24" x14ac:dyDescent="0.25">
      <c r="A523" s="5">
        <v>522</v>
      </c>
      <c r="B523" s="6">
        <v>40813</v>
      </c>
      <c r="C523" t="s">
        <v>19</v>
      </c>
      <c r="D523" t="s">
        <v>20</v>
      </c>
      <c r="E523" t="s">
        <v>21</v>
      </c>
      <c r="F523" t="s">
        <v>22</v>
      </c>
      <c r="G523" t="s">
        <v>22</v>
      </c>
      <c r="H523">
        <v>99</v>
      </c>
      <c r="I523">
        <v>99</v>
      </c>
      <c r="J523">
        <v>99</v>
      </c>
      <c r="K523">
        <v>-999</v>
      </c>
      <c r="L523">
        <v>99</v>
      </c>
      <c r="M523">
        <v>99</v>
      </c>
      <c r="N523">
        <v>9999</v>
      </c>
      <c r="O523">
        <v>99</v>
      </c>
      <c r="P523">
        <v>-999</v>
      </c>
      <c r="Q523" s="9" t="s">
        <v>141</v>
      </c>
      <c r="R523" s="8" t="s">
        <v>55</v>
      </c>
      <c r="S523" s="7">
        <v>1</v>
      </c>
      <c r="U523" s="7">
        <f t="shared" si="51"/>
        <v>0.1</v>
      </c>
      <c r="V523" s="7">
        <f t="shared" si="50"/>
        <v>-0.1</v>
      </c>
    </row>
    <row r="524" spans="1:24" x14ac:dyDescent="0.25">
      <c r="A524" s="5">
        <v>523</v>
      </c>
      <c r="B524" s="6">
        <v>41433</v>
      </c>
      <c r="C524" t="s">
        <v>19</v>
      </c>
      <c r="D524" t="s">
        <v>20</v>
      </c>
      <c r="E524" t="s">
        <v>21</v>
      </c>
      <c r="F524" t="s">
        <v>22</v>
      </c>
      <c r="G524" t="s">
        <v>22</v>
      </c>
      <c r="H524">
        <v>99</v>
      </c>
      <c r="I524">
        <v>99</v>
      </c>
      <c r="J524">
        <v>99</v>
      </c>
      <c r="K524">
        <v>-999</v>
      </c>
      <c r="L524">
        <v>99</v>
      </c>
      <c r="M524">
        <v>99</v>
      </c>
      <c r="N524">
        <v>9999</v>
      </c>
      <c r="O524">
        <v>99</v>
      </c>
      <c r="P524">
        <v>-999</v>
      </c>
      <c r="Q524" s="9" t="s">
        <v>141</v>
      </c>
      <c r="R524" s="17" t="s">
        <v>31</v>
      </c>
      <c r="S524" s="7">
        <v>1</v>
      </c>
      <c r="U524" s="7">
        <f t="shared" si="51"/>
        <v>0.1</v>
      </c>
      <c r="V524" s="7">
        <f t="shared" si="50"/>
        <v>-0.1</v>
      </c>
    </row>
    <row r="525" spans="1:24" x14ac:dyDescent="0.25">
      <c r="A525" s="5">
        <v>524</v>
      </c>
      <c r="B525" s="6">
        <v>41433</v>
      </c>
      <c r="C525" t="s">
        <v>19</v>
      </c>
      <c r="D525" t="s">
        <v>20</v>
      </c>
      <c r="E525" t="s">
        <v>21</v>
      </c>
      <c r="F525" t="s">
        <v>22</v>
      </c>
      <c r="G525" t="s">
        <v>22</v>
      </c>
      <c r="H525">
        <v>99</v>
      </c>
      <c r="I525">
        <v>99</v>
      </c>
      <c r="J525">
        <v>99</v>
      </c>
      <c r="K525">
        <v>-999</v>
      </c>
      <c r="L525">
        <v>99</v>
      </c>
      <c r="M525">
        <v>99</v>
      </c>
      <c r="N525">
        <v>9999</v>
      </c>
      <c r="O525">
        <v>99</v>
      </c>
      <c r="P525">
        <v>-999</v>
      </c>
      <c r="Q525" s="9" t="s">
        <v>141</v>
      </c>
      <c r="R525" s="17" t="s">
        <v>158</v>
      </c>
      <c r="S525" s="7">
        <v>1</v>
      </c>
      <c r="U525" s="7">
        <f t="shared" si="51"/>
        <v>0.1</v>
      </c>
      <c r="V525" s="7">
        <f t="shared" si="50"/>
        <v>-0.1</v>
      </c>
    </row>
    <row r="526" spans="1:24" x14ac:dyDescent="0.25">
      <c r="A526" s="5">
        <v>525</v>
      </c>
      <c r="B526" s="6">
        <v>41433</v>
      </c>
      <c r="C526" t="s">
        <v>19</v>
      </c>
      <c r="D526" t="s">
        <v>20</v>
      </c>
      <c r="E526" t="s">
        <v>21</v>
      </c>
      <c r="F526" t="s">
        <v>22</v>
      </c>
      <c r="G526" t="s">
        <v>22</v>
      </c>
      <c r="H526">
        <v>99</v>
      </c>
      <c r="I526">
        <v>99</v>
      </c>
      <c r="J526">
        <v>99</v>
      </c>
      <c r="K526">
        <v>-999</v>
      </c>
      <c r="L526">
        <v>99</v>
      </c>
      <c r="M526">
        <v>99</v>
      </c>
      <c r="N526">
        <v>9999</v>
      </c>
      <c r="O526">
        <v>99</v>
      </c>
      <c r="P526">
        <v>-999</v>
      </c>
      <c r="Q526" s="9" t="s">
        <v>141</v>
      </c>
      <c r="R526" s="17" t="s">
        <v>43</v>
      </c>
      <c r="S526" s="7">
        <v>1</v>
      </c>
      <c r="U526" s="7">
        <f t="shared" si="51"/>
        <v>0.1</v>
      </c>
      <c r="V526" s="7">
        <f t="shared" si="50"/>
        <v>-0.1</v>
      </c>
    </row>
    <row r="527" spans="1:24" x14ac:dyDescent="0.25">
      <c r="A527" s="5">
        <v>526</v>
      </c>
      <c r="B527" s="6">
        <v>40813</v>
      </c>
      <c r="C527" t="s">
        <v>19</v>
      </c>
      <c r="D527" t="s">
        <v>20</v>
      </c>
      <c r="E527" t="s">
        <v>21</v>
      </c>
      <c r="F527" t="s">
        <v>22</v>
      </c>
      <c r="G527" t="s">
        <v>22</v>
      </c>
      <c r="H527">
        <v>99</v>
      </c>
      <c r="I527">
        <v>99</v>
      </c>
      <c r="J527">
        <v>99</v>
      </c>
      <c r="K527">
        <v>-999</v>
      </c>
      <c r="L527">
        <v>99</v>
      </c>
      <c r="M527">
        <v>99</v>
      </c>
      <c r="N527">
        <v>9999</v>
      </c>
      <c r="O527">
        <v>99</v>
      </c>
      <c r="P527">
        <v>-999</v>
      </c>
      <c r="Q527" s="7" t="s">
        <v>142</v>
      </c>
      <c r="R527" s="8" t="s">
        <v>28</v>
      </c>
      <c r="S527" s="7">
        <v>3</v>
      </c>
      <c r="U527" s="7">
        <f>S527/11</f>
        <v>0.27272727272727271</v>
      </c>
      <c r="V527" s="7">
        <f t="shared" si="50"/>
        <v>-0.15389220830142616</v>
      </c>
      <c r="W527" s="9">
        <f>-(SUM(V527:V541))</f>
        <v>1.2397116487923567</v>
      </c>
      <c r="X527" s="5" t="s">
        <v>142</v>
      </c>
    </row>
    <row r="528" spans="1:24" x14ac:dyDescent="0.25">
      <c r="A528" s="5">
        <v>527</v>
      </c>
      <c r="B528" s="6">
        <v>40813</v>
      </c>
      <c r="C528" t="s">
        <v>19</v>
      </c>
      <c r="D528" t="s">
        <v>20</v>
      </c>
      <c r="E528" t="s">
        <v>21</v>
      </c>
      <c r="F528" t="s">
        <v>22</v>
      </c>
      <c r="G528" t="s">
        <v>22</v>
      </c>
      <c r="H528">
        <v>99</v>
      </c>
      <c r="I528">
        <v>99</v>
      </c>
      <c r="J528">
        <v>99</v>
      </c>
      <c r="K528">
        <v>-999</v>
      </c>
      <c r="L528">
        <v>99</v>
      </c>
      <c r="M528">
        <v>99</v>
      </c>
      <c r="N528">
        <v>9999</v>
      </c>
      <c r="O528">
        <v>99</v>
      </c>
      <c r="P528">
        <v>-999</v>
      </c>
      <c r="Q528" s="7" t="s">
        <v>142</v>
      </c>
      <c r="R528" s="8" t="s">
        <v>55</v>
      </c>
      <c r="S528" s="7">
        <v>2</v>
      </c>
      <c r="U528" s="7">
        <f t="shared" ref="U528:U541" si="52">S528/11</f>
        <v>0.18181818181818182</v>
      </c>
      <c r="V528" s="7">
        <f t="shared" si="50"/>
        <v>-0.13461139808986253</v>
      </c>
    </row>
    <row r="529" spans="1:24" x14ac:dyDescent="0.25">
      <c r="A529" s="5">
        <v>528</v>
      </c>
      <c r="B529" s="6">
        <v>40813</v>
      </c>
      <c r="C529" t="s">
        <v>19</v>
      </c>
      <c r="D529" t="s">
        <v>20</v>
      </c>
      <c r="E529" t="s">
        <v>21</v>
      </c>
      <c r="F529" t="s">
        <v>22</v>
      </c>
      <c r="G529" t="s">
        <v>22</v>
      </c>
      <c r="H529">
        <v>99</v>
      </c>
      <c r="I529">
        <v>99</v>
      </c>
      <c r="J529">
        <v>99</v>
      </c>
      <c r="K529">
        <v>-999</v>
      </c>
      <c r="L529">
        <v>99</v>
      </c>
      <c r="M529">
        <v>99</v>
      </c>
      <c r="N529">
        <v>9999</v>
      </c>
      <c r="O529">
        <v>99</v>
      </c>
      <c r="P529">
        <v>-999</v>
      </c>
      <c r="Q529" s="7" t="s">
        <v>142</v>
      </c>
      <c r="R529" s="8" t="s">
        <v>46</v>
      </c>
      <c r="S529" s="7">
        <v>0</v>
      </c>
    </row>
    <row r="530" spans="1:24" x14ac:dyDescent="0.25">
      <c r="A530" s="5">
        <v>529</v>
      </c>
      <c r="B530" s="6">
        <v>40813</v>
      </c>
      <c r="C530" t="s">
        <v>19</v>
      </c>
      <c r="D530" t="s">
        <v>20</v>
      </c>
      <c r="E530" t="s">
        <v>21</v>
      </c>
      <c r="F530" t="s">
        <v>22</v>
      </c>
      <c r="G530" t="s">
        <v>22</v>
      </c>
      <c r="H530">
        <v>99</v>
      </c>
      <c r="I530">
        <v>99</v>
      </c>
      <c r="J530">
        <v>99</v>
      </c>
      <c r="K530">
        <v>-999</v>
      </c>
      <c r="L530">
        <v>99</v>
      </c>
      <c r="M530">
        <v>99</v>
      </c>
      <c r="N530">
        <v>9999</v>
      </c>
      <c r="O530">
        <v>99</v>
      </c>
      <c r="P530">
        <v>-999</v>
      </c>
      <c r="Q530" s="7" t="s">
        <v>142</v>
      </c>
      <c r="R530" s="8" t="s">
        <v>31</v>
      </c>
      <c r="S530" s="7">
        <v>1</v>
      </c>
      <c r="U530" s="7">
        <f t="shared" si="52"/>
        <v>9.0909090909090912E-2</v>
      </c>
      <c r="V530" s="7">
        <f t="shared" si="50"/>
        <v>-9.4672062287111364E-2</v>
      </c>
    </row>
    <row r="531" spans="1:24" x14ac:dyDescent="0.25">
      <c r="A531" s="5">
        <v>530</v>
      </c>
      <c r="B531" s="6">
        <v>40813</v>
      </c>
      <c r="C531" t="s">
        <v>19</v>
      </c>
      <c r="D531" t="s">
        <v>20</v>
      </c>
      <c r="E531" t="s">
        <v>21</v>
      </c>
      <c r="F531" t="s">
        <v>22</v>
      </c>
      <c r="G531" t="s">
        <v>22</v>
      </c>
      <c r="H531">
        <v>99</v>
      </c>
      <c r="I531">
        <v>99</v>
      </c>
      <c r="J531">
        <v>99</v>
      </c>
      <c r="K531">
        <v>-999</v>
      </c>
      <c r="L531">
        <v>99</v>
      </c>
      <c r="M531">
        <v>99</v>
      </c>
      <c r="N531">
        <v>9999</v>
      </c>
      <c r="O531">
        <v>99</v>
      </c>
      <c r="P531">
        <v>-999</v>
      </c>
      <c r="Q531" s="7" t="s">
        <v>142</v>
      </c>
      <c r="R531" s="8" t="s">
        <v>109</v>
      </c>
      <c r="S531" s="7">
        <v>3</v>
      </c>
      <c r="U531" s="7">
        <f t="shared" si="52"/>
        <v>0.27272727272727271</v>
      </c>
      <c r="V531" s="7">
        <f t="shared" si="50"/>
        <v>-0.15389220830142616</v>
      </c>
    </row>
    <row r="532" spans="1:24" x14ac:dyDescent="0.25">
      <c r="A532" s="5">
        <v>531</v>
      </c>
      <c r="B532" s="6">
        <v>40813</v>
      </c>
      <c r="C532" t="s">
        <v>19</v>
      </c>
      <c r="D532" t="s">
        <v>20</v>
      </c>
      <c r="E532" t="s">
        <v>21</v>
      </c>
      <c r="F532" t="s">
        <v>22</v>
      </c>
      <c r="G532" t="s">
        <v>22</v>
      </c>
      <c r="H532">
        <v>99</v>
      </c>
      <c r="I532">
        <v>99</v>
      </c>
      <c r="J532">
        <v>99</v>
      </c>
      <c r="K532">
        <v>-999</v>
      </c>
      <c r="L532">
        <v>99</v>
      </c>
      <c r="M532">
        <v>99</v>
      </c>
      <c r="N532">
        <v>9999</v>
      </c>
      <c r="O532">
        <v>99</v>
      </c>
      <c r="P532">
        <v>-999</v>
      </c>
      <c r="Q532" s="7" t="s">
        <v>142</v>
      </c>
      <c r="R532" s="8" t="s">
        <v>91</v>
      </c>
      <c r="S532" s="7">
        <v>2</v>
      </c>
      <c r="U532" s="7">
        <f t="shared" si="52"/>
        <v>0.18181818181818182</v>
      </c>
      <c r="V532" s="7">
        <f t="shared" si="50"/>
        <v>-0.13461139808986253</v>
      </c>
    </row>
    <row r="533" spans="1:24" x14ac:dyDescent="0.25">
      <c r="A533" s="5">
        <v>532</v>
      </c>
      <c r="B533" s="6">
        <v>40813</v>
      </c>
      <c r="C533" t="s">
        <v>19</v>
      </c>
      <c r="D533" t="s">
        <v>20</v>
      </c>
      <c r="E533" t="s">
        <v>21</v>
      </c>
      <c r="F533" t="s">
        <v>22</v>
      </c>
      <c r="G533" t="s">
        <v>22</v>
      </c>
      <c r="H533">
        <v>99</v>
      </c>
      <c r="I533">
        <v>99</v>
      </c>
      <c r="J533">
        <v>99</v>
      </c>
      <c r="K533">
        <v>-999</v>
      </c>
      <c r="L533">
        <v>99</v>
      </c>
      <c r="M533">
        <v>99</v>
      </c>
      <c r="N533">
        <v>9999</v>
      </c>
      <c r="O533">
        <v>99</v>
      </c>
      <c r="P533">
        <v>-999</v>
      </c>
      <c r="Q533" s="7" t="s">
        <v>142</v>
      </c>
      <c r="R533" s="8" t="s">
        <v>65</v>
      </c>
      <c r="S533" s="7">
        <v>0</v>
      </c>
    </row>
    <row r="534" spans="1:24" x14ac:dyDescent="0.25">
      <c r="A534" s="5">
        <v>533</v>
      </c>
      <c r="B534" s="6">
        <v>40813</v>
      </c>
      <c r="C534" t="s">
        <v>19</v>
      </c>
      <c r="D534" t="s">
        <v>20</v>
      </c>
      <c r="E534" t="s">
        <v>21</v>
      </c>
      <c r="F534" t="s">
        <v>22</v>
      </c>
      <c r="G534" t="s">
        <v>22</v>
      </c>
      <c r="H534">
        <v>99</v>
      </c>
      <c r="I534">
        <v>99</v>
      </c>
      <c r="J534">
        <v>99</v>
      </c>
      <c r="K534">
        <v>-999</v>
      </c>
      <c r="L534">
        <v>99</v>
      </c>
      <c r="M534">
        <v>99</v>
      </c>
      <c r="N534">
        <v>9999</v>
      </c>
      <c r="O534">
        <v>99</v>
      </c>
      <c r="P534">
        <v>-999</v>
      </c>
      <c r="Q534" s="7" t="s">
        <v>142</v>
      </c>
      <c r="R534" s="8" t="s">
        <v>118</v>
      </c>
      <c r="S534" s="7">
        <v>1</v>
      </c>
      <c r="U534" s="7">
        <f t="shared" si="52"/>
        <v>9.0909090909090912E-2</v>
      </c>
      <c r="V534" s="7">
        <f t="shared" si="50"/>
        <v>-9.4672062287111364E-2</v>
      </c>
    </row>
    <row r="535" spans="1:24" x14ac:dyDescent="0.25">
      <c r="A535" s="5">
        <v>534</v>
      </c>
      <c r="B535" s="6">
        <v>40813</v>
      </c>
      <c r="C535" t="s">
        <v>19</v>
      </c>
      <c r="D535" t="s">
        <v>20</v>
      </c>
      <c r="E535" t="s">
        <v>21</v>
      </c>
      <c r="F535" t="s">
        <v>22</v>
      </c>
      <c r="G535" t="s">
        <v>22</v>
      </c>
      <c r="H535">
        <v>99</v>
      </c>
      <c r="I535">
        <v>99</v>
      </c>
      <c r="J535">
        <v>99</v>
      </c>
      <c r="K535">
        <v>-999</v>
      </c>
      <c r="L535">
        <v>99</v>
      </c>
      <c r="M535">
        <v>99</v>
      </c>
      <c r="N535">
        <v>9999</v>
      </c>
      <c r="O535">
        <v>99</v>
      </c>
      <c r="P535">
        <v>-999</v>
      </c>
      <c r="Q535" s="7" t="s">
        <v>142</v>
      </c>
      <c r="R535" s="8" t="s">
        <v>35</v>
      </c>
      <c r="S535" s="7">
        <v>1</v>
      </c>
      <c r="U535" s="7">
        <f t="shared" si="52"/>
        <v>9.0909090909090912E-2</v>
      </c>
      <c r="V535" s="7">
        <f t="shared" si="50"/>
        <v>-9.4672062287111364E-2</v>
      </c>
    </row>
    <row r="536" spans="1:24" x14ac:dyDescent="0.25">
      <c r="A536" s="5">
        <v>535</v>
      </c>
      <c r="B536" s="6">
        <v>40813</v>
      </c>
      <c r="C536" t="s">
        <v>19</v>
      </c>
      <c r="D536" t="s">
        <v>20</v>
      </c>
      <c r="E536" t="s">
        <v>21</v>
      </c>
      <c r="F536" t="s">
        <v>22</v>
      </c>
      <c r="G536" t="s">
        <v>22</v>
      </c>
      <c r="H536">
        <v>99</v>
      </c>
      <c r="I536">
        <v>99</v>
      </c>
      <c r="J536">
        <v>99</v>
      </c>
      <c r="K536">
        <v>-999</v>
      </c>
      <c r="L536">
        <v>99</v>
      </c>
      <c r="M536">
        <v>99</v>
      </c>
      <c r="N536">
        <v>9999</v>
      </c>
      <c r="O536">
        <v>99</v>
      </c>
      <c r="P536">
        <v>-999</v>
      </c>
      <c r="Q536" s="7" t="s">
        <v>142</v>
      </c>
      <c r="R536" s="8" t="s">
        <v>81</v>
      </c>
      <c r="S536" s="7">
        <v>0</v>
      </c>
    </row>
    <row r="537" spans="1:24" x14ac:dyDescent="0.25">
      <c r="A537" s="5">
        <v>536</v>
      </c>
      <c r="B537" s="6">
        <v>40813</v>
      </c>
      <c r="C537" t="s">
        <v>19</v>
      </c>
      <c r="D537" t="s">
        <v>20</v>
      </c>
      <c r="E537" t="s">
        <v>21</v>
      </c>
      <c r="F537" t="s">
        <v>22</v>
      </c>
      <c r="G537" t="s">
        <v>22</v>
      </c>
      <c r="H537">
        <v>99</v>
      </c>
      <c r="I537">
        <v>99</v>
      </c>
      <c r="J537">
        <v>99</v>
      </c>
      <c r="K537">
        <v>-999</v>
      </c>
      <c r="L537">
        <v>99</v>
      </c>
      <c r="M537">
        <v>99</v>
      </c>
      <c r="N537">
        <v>9999</v>
      </c>
      <c r="O537">
        <v>99</v>
      </c>
      <c r="P537">
        <v>-999</v>
      </c>
      <c r="Q537" s="7" t="s">
        <v>142</v>
      </c>
      <c r="R537" s="8" t="s">
        <v>143</v>
      </c>
      <c r="S537" s="7">
        <v>1</v>
      </c>
      <c r="U537" s="7">
        <f t="shared" si="52"/>
        <v>9.0909090909090912E-2</v>
      </c>
      <c r="V537" s="7">
        <f t="shared" si="50"/>
        <v>-9.4672062287111364E-2</v>
      </c>
    </row>
    <row r="538" spans="1:24" x14ac:dyDescent="0.25">
      <c r="A538" s="5">
        <v>537</v>
      </c>
      <c r="B538" s="6">
        <v>40813</v>
      </c>
      <c r="C538" t="s">
        <v>19</v>
      </c>
      <c r="D538" t="s">
        <v>20</v>
      </c>
      <c r="E538" t="s">
        <v>21</v>
      </c>
      <c r="F538" t="s">
        <v>22</v>
      </c>
      <c r="G538" t="s">
        <v>22</v>
      </c>
      <c r="H538">
        <v>99</v>
      </c>
      <c r="I538">
        <v>99</v>
      </c>
      <c r="J538">
        <v>99</v>
      </c>
      <c r="K538">
        <v>-999</v>
      </c>
      <c r="L538">
        <v>99</v>
      </c>
      <c r="M538">
        <v>99</v>
      </c>
      <c r="N538">
        <v>9999</v>
      </c>
      <c r="O538">
        <v>99</v>
      </c>
      <c r="P538">
        <v>-999</v>
      </c>
      <c r="Q538" s="7" t="s">
        <v>142</v>
      </c>
      <c r="R538" s="8" t="s">
        <v>69</v>
      </c>
      <c r="S538" s="7">
        <v>0</v>
      </c>
    </row>
    <row r="539" spans="1:24" x14ac:dyDescent="0.25">
      <c r="A539" s="5">
        <v>538</v>
      </c>
      <c r="B539" s="6">
        <v>41433</v>
      </c>
      <c r="C539" t="s">
        <v>19</v>
      </c>
      <c r="D539" t="s">
        <v>20</v>
      </c>
      <c r="E539" t="s">
        <v>21</v>
      </c>
      <c r="F539" t="s">
        <v>22</v>
      </c>
      <c r="G539" t="s">
        <v>22</v>
      </c>
      <c r="H539">
        <v>99</v>
      </c>
      <c r="I539">
        <v>99</v>
      </c>
      <c r="J539">
        <v>99</v>
      </c>
      <c r="K539">
        <v>-999</v>
      </c>
      <c r="L539">
        <v>99</v>
      </c>
      <c r="M539">
        <v>99</v>
      </c>
      <c r="N539">
        <v>9999</v>
      </c>
      <c r="O539">
        <v>99</v>
      </c>
      <c r="P539">
        <v>-999</v>
      </c>
      <c r="Q539" s="7" t="s">
        <v>142</v>
      </c>
      <c r="R539" s="22" t="s">
        <v>83</v>
      </c>
      <c r="S539" s="7">
        <v>1</v>
      </c>
      <c r="U539" s="7">
        <f t="shared" si="52"/>
        <v>9.0909090909090912E-2</v>
      </c>
      <c r="V539" s="7">
        <f t="shared" si="50"/>
        <v>-9.4672062287111364E-2</v>
      </c>
    </row>
    <row r="540" spans="1:24" x14ac:dyDescent="0.25">
      <c r="A540" s="5">
        <v>539</v>
      </c>
      <c r="B540" s="6">
        <v>41433</v>
      </c>
      <c r="C540" t="s">
        <v>19</v>
      </c>
      <c r="D540" t="s">
        <v>20</v>
      </c>
      <c r="E540" t="s">
        <v>21</v>
      </c>
      <c r="F540" t="s">
        <v>22</v>
      </c>
      <c r="G540" t="s">
        <v>22</v>
      </c>
      <c r="H540">
        <v>99</v>
      </c>
      <c r="I540">
        <v>99</v>
      </c>
      <c r="J540">
        <v>99</v>
      </c>
      <c r="K540">
        <v>-999</v>
      </c>
      <c r="L540">
        <v>99</v>
      </c>
      <c r="M540">
        <v>99</v>
      </c>
      <c r="N540">
        <v>9999</v>
      </c>
      <c r="O540">
        <v>99</v>
      </c>
      <c r="P540">
        <v>-999</v>
      </c>
      <c r="Q540" s="7" t="s">
        <v>142</v>
      </c>
      <c r="R540" s="22" t="s">
        <v>181</v>
      </c>
      <c r="S540" s="7">
        <v>1</v>
      </c>
      <c r="U540" s="7">
        <f t="shared" si="52"/>
        <v>9.0909090909090912E-2</v>
      </c>
      <c r="V540" s="7">
        <f t="shared" si="50"/>
        <v>-9.4672062287111364E-2</v>
      </c>
    </row>
    <row r="541" spans="1:24" x14ac:dyDescent="0.25">
      <c r="A541" s="5">
        <v>540</v>
      </c>
      <c r="B541" s="6">
        <v>41433</v>
      </c>
      <c r="C541" t="s">
        <v>19</v>
      </c>
      <c r="D541" t="s">
        <v>20</v>
      </c>
      <c r="E541" t="s">
        <v>21</v>
      </c>
      <c r="F541" t="s">
        <v>22</v>
      </c>
      <c r="G541" t="s">
        <v>22</v>
      </c>
      <c r="H541">
        <v>99</v>
      </c>
      <c r="I541">
        <v>99</v>
      </c>
      <c r="J541">
        <v>99</v>
      </c>
      <c r="K541">
        <v>-999</v>
      </c>
      <c r="L541">
        <v>99</v>
      </c>
      <c r="M541">
        <v>99</v>
      </c>
      <c r="N541">
        <v>9999</v>
      </c>
      <c r="O541">
        <v>99</v>
      </c>
      <c r="P541">
        <v>-999</v>
      </c>
      <c r="Q541" s="7" t="s">
        <v>142</v>
      </c>
      <c r="R541" s="22" t="s">
        <v>49</v>
      </c>
      <c r="S541" s="7">
        <v>1</v>
      </c>
      <c r="U541" s="7">
        <f t="shared" si="52"/>
        <v>9.0909090909090912E-2</v>
      </c>
      <c r="V541" s="7">
        <f t="shared" si="50"/>
        <v>-9.4672062287111364E-2</v>
      </c>
    </row>
    <row r="542" spans="1:24" x14ac:dyDescent="0.25">
      <c r="A542" s="5">
        <v>541</v>
      </c>
      <c r="B542" s="6">
        <v>40813</v>
      </c>
      <c r="C542" t="s">
        <v>19</v>
      </c>
      <c r="D542" t="s">
        <v>20</v>
      </c>
      <c r="E542" t="s">
        <v>21</v>
      </c>
      <c r="F542" t="s">
        <v>22</v>
      </c>
      <c r="G542" t="s">
        <v>22</v>
      </c>
      <c r="H542">
        <v>99</v>
      </c>
      <c r="I542">
        <v>99</v>
      </c>
      <c r="J542">
        <v>99</v>
      </c>
      <c r="K542">
        <v>-999</v>
      </c>
      <c r="L542">
        <v>99</v>
      </c>
      <c r="M542">
        <v>99</v>
      </c>
      <c r="N542">
        <v>9999</v>
      </c>
      <c r="O542">
        <v>99</v>
      </c>
      <c r="P542">
        <v>-999</v>
      </c>
      <c r="Q542" s="9" t="s">
        <v>144</v>
      </c>
      <c r="R542" s="8" t="s">
        <v>76</v>
      </c>
      <c r="S542" s="7">
        <v>1</v>
      </c>
      <c r="U542" s="7">
        <f>S542/18</f>
        <v>5.5555555555555552E-2</v>
      </c>
      <c r="V542" s="7">
        <f t="shared" si="50"/>
        <v>-6.9737361394628106E-2</v>
      </c>
      <c r="W542" s="9">
        <f>-(SUM(V542:V551))</f>
        <v>0.63290715447243873</v>
      </c>
      <c r="X542" s="5" t="s">
        <v>144</v>
      </c>
    </row>
    <row r="543" spans="1:24" x14ac:dyDescent="0.25">
      <c r="A543" s="5">
        <v>542</v>
      </c>
      <c r="B543" s="6">
        <v>40813</v>
      </c>
      <c r="C543" t="s">
        <v>19</v>
      </c>
      <c r="D543" t="s">
        <v>20</v>
      </c>
      <c r="E543" t="s">
        <v>21</v>
      </c>
      <c r="F543" t="s">
        <v>22</v>
      </c>
      <c r="G543" t="s">
        <v>22</v>
      </c>
      <c r="H543">
        <v>99</v>
      </c>
      <c r="I543">
        <v>99</v>
      </c>
      <c r="J543">
        <v>99</v>
      </c>
      <c r="K543">
        <v>-999</v>
      </c>
      <c r="L543">
        <v>99</v>
      </c>
      <c r="M543">
        <v>99</v>
      </c>
      <c r="N543">
        <v>9999</v>
      </c>
      <c r="O543">
        <v>99</v>
      </c>
      <c r="P543">
        <v>-999</v>
      </c>
      <c r="Q543" s="9" t="s">
        <v>144</v>
      </c>
      <c r="R543" s="8" t="s">
        <v>26</v>
      </c>
      <c r="S543" s="7">
        <v>0</v>
      </c>
    </row>
    <row r="544" spans="1:24" x14ac:dyDescent="0.25">
      <c r="A544" s="5">
        <v>543</v>
      </c>
      <c r="B544" s="6">
        <v>40813</v>
      </c>
      <c r="C544" t="s">
        <v>19</v>
      </c>
      <c r="D544" t="s">
        <v>20</v>
      </c>
      <c r="E544" t="s">
        <v>21</v>
      </c>
      <c r="F544" t="s">
        <v>22</v>
      </c>
      <c r="G544" t="s">
        <v>22</v>
      </c>
      <c r="H544">
        <v>99</v>
      </c>
      <c r="I544">
        <v>99</v>
      </c>
      <c r="J544">
        <v>99</v>
      </c>
      <c r="K544">
        <v>-999</v>
      </c>
      <c r="L544">
        <v>99</v>
      </c>
      <c r="M544">
        <v>99</v>
      </c>
      <c r="N544">
        <v>9999</v>
      </c>
      <c r="O544">
        <v>99</v>
      </c>
      <c r="P544">
        <v>-999</v>
      </c>
      <c r="Q544" s="9" t="s">
        <v>144</v>
      </c>
      <c r="R544" s="8" t="s">
        <v>64</v>
      </c>
      <c r="S544" s="7">
        <v>1</v>
      </c>
      <c r="U544" s="7">
        <f t="shared" ref="U544:U551" si="53">S544/18</f>
        <v>5.5555555555555552E-2</v>
      </c>
      <c r="V544" s="7">
        <f t="shared" si="50"/>
        <v>-6.9737361394628106E-2</v>
      </c>
    </row>
    <row r="545" spans="1:24" x14ac:dyDescent="0.25">
      <c r="A545" s="5">
        <v>544</v>
      </c>
      <c r="B545" s="6">
        <v>40813</v>
      </c>
      <c r="C545" t="s">
        <v>19</v>
      </c>
      <c r="D545" t="s">
        <v>20</v>
      </c>
      <c r="E545" t="s">
        <v>21</v>
      </c>
      <c r="F545" t="s">
        <v>22</v>
      </c>
      <c r="G545" t="s">
        <v>22</v>
      </c>
      <c r="H545">
        <v>99</v>
      </c>
      <c r="I545">
        <v>99</v>
      </c>
      <c r="J545">
        <v>99</v>
      </c>
      <c r="K545">
        <v>-999</v>
      </c>
      <c r="L545">
        <v>99</v>
      </c>
      <c r="M545">
        <v>99</v>
      </c>
      <c r="N545">
        <v>9999</v>
      </c>
      <c r="O545">
        <v>99</v>
      </c>
      <c r="P545">
        <v>-999</v>
      </c>
      <c r="Q545" s="9" t="s">
        <v>144</v>
      </c>
      <c r="R545" s="8" t="s">
        <v>35</v>
      </c>
      <c r="S545" s="7">
        <v>1</v>
      </c>
      <c r="U545" s="7">
        <f t="shared" si="53"/>
        <v>5.5555555555555552E-2</v>
      </c>
      <c r="V545" s="7">
        <f t="shared" si="50"/>
        <v>-6.9737361394628106E-2</v>
      </c>
    </row>
    <row r="546" spans="1:24" x14ac:dyDescent="0.25">
      <c r="A546" s="5">
        <v>545</v>
      </c>
      <c r="B546" s="6">
        <v>40813</v>
      </c>
      <c r="C546" t="s">
        <v>19</v>
      </c>
      <c r="D546" t="s">
        <v>20</v>
      </c>
      <c r="E546" t="s">
        <v>21</v>
      </c>
      <c r="F546" t="s">
        <v>22</v>
      </c>
      <c r="G546" t="s">
        <v>22</v>
      </c>
      <c r="H546">
        <v>99</v>
      </c>
      <c r="I546">
        <v>99</v>
      </c>
      <c r="J546">
        <v>99</v>
      </c>
      <c r="K546">
        <v>-999</v>
      </c>
      <c r="L546">
        <v>99</v>
      </c>
      <c r="M546">
        <v>99</v>
      </c>
      <c r="N546">
        <v>9999</v>
      </c>
      <c r="O546">
        <v>99</v>
      </c>
      <c r="P546">
        <v>-999</v>
      </c>
      <c r="Q546" s="9" t="s">
        <v>144</v>
      </c>
      <c r="R546" s="8" t="s">
        <v>109</v>
      </c>
      <c r="S546" s="7">
        <v>5</v>
      </c>
      <c r="U546" s="7">
        <f t="shared" si="53"/>
        <v>0.27777777777777779</v>
      </c>
      <c r="V546" s="7">
        <f t="shared" si="50"/>
        <v>-0.15452847243535758</v>
      </c>
    </row>
    <row r="547" spans="1:24" x14ac:dyDescent="0.25">
      <c r="A547" s="5">
        <v>546</v>
      </c>
      <c r="B547" s="6">
        <v>40813</v>
      </c>
      <c r="C547" t="s">
        <v>19</v>
      </c>
      <c r="D547" t="s">
        <v>20</v>
      </c>
      <c r="E547" t="s">
        <v>21</v>
      </c>
      <c r="F547" t="s">
        <v>22</v>
      </c>
      <c r="G547" t="s">
        <v>22</v>
      </c>
      <c r="H547">
        <v>99</v>
      </c>
      <c r="I547">
        <v>99</v>
      </c>
      <c r="J547">
        <v>99</v>
      </c>
      <c r="K547">
        <v>-999</v>
      </c>
      <c r="L547">
        <v>99</v>
      </c>
      <c r="M547">
        <v>99</v>
      </c>
      <c r="N547">
        <v>9999</v>
      </c>
      <c r="O547">
        <v>99</v>
      </c>
      <c r="P547">
        <v>-999</v>
      </c>
      <c r="Q547" s="9" t="s">
        <v>144</v>
      </c>
      <c r="R547" s="8" t="s">
        <v>62</v>
      </c>
      <c r="S547" s="7">
        <v>0</v>
      </c>
    </row>
    <row r="548" spans="1:24" x14ac:dyDescent="0.25">
      <c r="A548" s="5">
        <v>547</v>
      </c>
      <c r="B548" s="6">
        <v>40813</v>
      </c>
      <c r="C548" t="s">
        <v>19</v>
      </c>
      <c r="D548" t="s">
        <v>20</v>
      </c>
      <c r="E548" t="s">
        <v>21</v>
      </c>
      <c r="F548" t="s">
        <v>22</v>
      </c>
      <c r="G548" t="s">
        <v>22</v>
      </c>
      <c r="H548">
        <v>99</v>
      </c>
      <c r="I548">
        <v>99</v>
      </c>
      <c r="J548">
        <v>99</v>
      </c>
      <c r="K548">
        <v>-999</v>
      </c>
      <c r="L548">
        <v>99</v>
      </c>
      <c r="M548">
        <v>99</v>
      </c>
      <c r="N548">
        <v>9999</v>
      </c>
      <c r="O548">
        <v>99</v>
      </c>
      <c r="P548">
        <v>-999</v>
      </c>
      <c r="Q548" s="9" t="s">
        <v>144</v>
      </c>
      <c r="R548" s="8" t="s">
        <v>83</v>
      </c>
      <c r="S548" s="7">
        <v>3</v>
      </c>
      <c r="U548" s="7">
        <f t="shared" si="53"/>
        <v>0.16666666666666666</v>
      </c>
      <c r="V548" s="7">
        <f t="shared" si="50"/>
        <v>-0.12969187506394059</v>
      </c>
    </row>
    <row r="549" spans="1:24" x14ac:dyDescent="0.25">
      <c r="A549" s="5">
        <v>548</v>
      </c>
      <c r="B549" s="6">
        <v>41433</v>
      </c>
      <c r="C549" t="s">
        <v>19</v>
      </c>
      <c r="D549" t="s">
        <v>20</v>
      </c>
      <c r="E549" t="s">
        <v>21</v>
      </c>
      <c r="F549" t="s">
        <v>22</v>
      </c>
      <c r="G549" t="s">
        <v>22</v>
      </c>
      <c r="H549">
        <v>99</v>
      </c>
      <c r="I549">
        <v>99</v>
      </c>
      <c r="J549">
        <v>99</v>
      </c>
      <c r="K549">
        <v>-999</v>
      </c>
      <c r="L549">
        <v>99</v>
      </c>
      <c r="M549">
        <v>99</v>
      </c>
      <c r="N549">
        <v>9999</v>
      </c>
      <c r="O549">
        <v>99</v>
      </c>
      <c r="P549">
        <v>-999</v>
      </c>
      <c r="Q549" s="9" t="s">
        <v>144</v>
      </c>
      <c r="R549" s="17" t="s">
        <v>41</v>
      </c>
      <c r="S549" s="7">
        <v>0</v>
      </c>
      <c r="T549" s="7">
        <v>8</v>
      </c>
    </row>
    <row r="550" spans="1:24" x14ac:dyDescent="0.25">
      <c r="A550" s="5">
        <v>549</v>
      </c>
      <c r="B550" s="6">
        <v>41433</v>
      </c>
      <c r="C550" t="s">
        <v>19</v>
      </c>
      <c r="D550" t="s">
        <v>20</v>
      </c>
      <c r="E550" t="s">
        <v>21</v>
      </c>
      <c r="F550" t="s">
        <v>22</v>
      </c>
      <c r="G550" t="s">
        <v>22</v>
      </c>
      <c r="H550">
        <v>99</v>
      </c>
      <c r="I550">
        <v>99</v>
      </c>
      <c r="J550">
        <v>99</v>
      </c>
      <c r="K550">
        <v>-999</v>
      </c>
      <c r="L550">
        <v>99</v>
      </c>
      <c r="M550">
        <v>99</v>
      </c>
      <c r="N550">
        <v>9999</v>
      </c>
      <c r="O550">
        <v>99</v>
      </c>
      <c r="P550">
        <v>-999</v>
      </c>
      <c r="Q550" s="9" t="s">
        <v>144</v>
      </c>
      <c r="R550" s="17" t="s">
        <v>36</v>
      </c>
      <c r="S550" s="7">
        <v>1</v>
      </c>
      <c r="U550" s="7">
        <f t="shared" si="53"/>
        <v>5.5555555555555552E-2</v>
      </c>
      <c r="V550" s="7">
        <f t="shared" si="50"/>
        <v>-6.9737361394628106E-2</v>
      </c>
    </row>
    <row r="551" spans="1:24" x14ac:dyDescent="0.25">
      <c r="A551" s="5">
        <v>550</v>
      </c>
      <c r="B551" s="6">
        <v>41433</v>
      </c>
      <c r="C551" t="s">
        <v>19</v>
      </c>
      <c r="D551" t="s">
        <v>20</v>
      </c>
      <c r="E551" t="s">
        <v>21</v>
      </c>
      <c r="F551" t="s">
        <v>22</v>
      </c>
      <c r="G551" t="s">
        <v>22</v>
      </c>
      <c r="H551">
        <v>99</v>
      </c>
      <c r="I551">
        <v>99</v>
      </c>
      <c r="J551">
        <v>99</v>
      </c>
      <c r="K551">
        <v>-999</v>
      </c>
      <c r="L551">
        <v>99</v>
      </c>
      <c r="M551">
        <v>99</v>
      </c>
      <c r="N551">
        <v>9999</v>
      </c>
      <c r="O551">
        <v>99</v>
      </c>
      <c r="P551">
        <v>-999</v>
      </c>
      <c r="Q551" s="9" t="s">
        <v>144</v>
      </c>
      <c r="R551" s="17" t="s">
        <v>106</v>
      </c>
      <c r="S551" s="7">
        <v>1</v>
      </c>
      <c r="U551" s="7">
        <f t="shared" si="53"/>
        <v>5.5555555555555552E-2</v>
      </c>
      <c r="V551" s="7">
        <f t="shared" si="50"/>
        <v>-6.9737361394628106E-2</v>
      </c>
    </row>
    <row r="552" spans="1:24" x14ac:dyDescent="0.25">
      <c r="A552" s="5">
        <v>551</v>
      </c>
      <c r="B552" s="6">
        <v>40813</v>
      </c>
      <c r="C552" t="s">
        <v>19</v>
      </c>
      <c r="D552" t="s">
        <v>20</v>
      </c>
      <c r="E552" t="s">
        <v>21</v>
      </c>
      <c r="F552" t="s">
        <v>22</v>
      </c>
      <c r="G552" t="s">
        <v>22</v>
      </c>
      <c r="H552">
        <v>99</v>
      </c>
      <c r="I552">
        <v>99</v>
      </c>
      <c r="J552">
        <v>99</v>
      </c>
      <c r="K552">
        <v>-999</v>
      </c>
      <c r="L552">
        <v>99</v>
      </c>
      <c r="M552">
        <v>99</v>
      </c>
      <c r="N552">
        <v>9999</v>
      </c>
      <c r="O552">
        <v>99</v>
      </c>
      <c r="P552">
        <v>-999</v>
      </c>
      <c r="Q552" s="7" t="s">
        <v>145</v>
      </c>
      <c r="R552" s="8" t="s">
        <v>29</v>
      </c>
      <c r="S552" s="7">
        <v>1</v>
      </c>
      <c r="U552" s="7">
        <f>S552/9</f>
        <v>0.1111111111111111</v>
      </c>
      <c r="V552" s="7">
        <f t="shared" si="50"/>
        <v>-0.10602694549325831</v>
      </c>
      <c r="W552" s="9">
        <f>-(SUM(V552:V562))</f>
        <v>0.99719656364660403</v>
      </c>
      <c r="X552" s="5" t="s">
        <v>145</v>
      </c>
    </row>
    <row r="553" spans="1:24" x14ac:dyDescent="0.25">
      <c r="A553" s="5">
        <v>552</v>
      </c>
      <c r="B553" s="6">
        <v>40813</v>
      </c>
      <c r="C553" t="s">
        <v>19</v>
      </c>
      <c r="D553" t="s">
        <v>20</v>
      </c>
      <c r="E553" t="s">
        <v>21</v>
      </c>
      <c r="F553" t="s">
        <v>22</v>
      </c>
      <c r="G553" t="s">
        <v>22</v>
      </c>
      <c r="H553">
        <v>99</v>
      </c>
      <c r="I553">
        <v>99</v>
      </c>
      <c r="J553">
        <v>99</v>
      </c>
      <c r="K553">
        <v>-999</v>
      </c>
      <c r="L553">
        <v>99</v>
      </c>
      <c r="M553">
        <v>99</v>
      </c>
      <c r="N553">
        <v>9999</v>
      </c>
      <c r="O553">
        <v>99</v>
      </c>
      <c r="P553">
        <v>-999</v>
      </c>
      <c r="Q553" s="7" t="s">
        <v>145</v>
      </c>
      <c r="R553" s="8" t="s">
        <v>146</v>
      </c>
      <c r="S553" s="7">
        <v>1</v>
      </c>
      <c r="U553" s="7">
        <f t="shared" ref="U553:U562" si="54">S553/9</f>
        <v>0.1111111111111111</v>
      </c>
      <c r="V553" s="7">
        <f t="shared" si="50"/>
        <v>-0.10602694549325831</v>
      </c>
    </row>
    <row r="554" spans="1:24" x14ac:dyDescent="0.25">
      <c r="A554" s="5">
        <v>553</v>
      </c>
      <c r="B554" s="6">
        <v>40813</v>
      </c>
      <c r="C554" t="s">
        <v>19</v>
      </c>
      <c r="D554" t="s">
        <v>20</v>
      </c>
      <c r="E554" t="s">
        <v>21</v>
      </c>
      <c r="F554" t="s">
        <v>22</v>
      </c>
      <c r="G554" t="s">
        <v>22</v>
      </c>
      <c r="H554">
        <v>99</v>
      </c>
      <c r="I554">
        <v>99</v>
      </c>
      <c r="J554">
        <v>99</v>
      </c>
      <c r="K554">
        <v>-999</v>
      </c>
      <c r="L554">
        <v>99</v>
      </c>
      <c r="M554">
        <v>99</v>
      </c>
      <c r="N554">
        <v>9999</v>
      </c>
      <c r="O554">
        <v>99</v>
      </c>
      <c r="P554">
        <v>-999</v>
      </c>
      <c r="Q554" s="7" t="s">
        <v>145</v>
      </c>
      <c r="R554" s="8" t="s">
        <v>83</v>
      </c>
      <c r="S554" s="7">
        <v>1</v>
      </c>
      <c r="U554" s="7">
        <f t="shared" si="54"/>
        <v>0.1111111111111111</v>
      </c>
      <c r="V554" s="7">
        <f t="shared" si="50"/>
        <v>-0.10602694549325831</v>
      </c>
    </row>
    <row r="555" spans="1:24" x14ac:dyDescent="0.25">
      <c r="A555" s="5">
        <v>554</v>
      </c>
      <c r="B555" s="6">
        <v>40813</v>
      </c>
      <c r="C555" t="s">
        <v>19</v>
      </c>
      <c r="D555" t="s">
        <v>20</v>
      </c>
      <c r="E555" t="s">
        <v>21</v>
      </c>
      <c r="F555" t="s">
        <v>22</v>
      </c>
      <c r="G555" t="s">
        <v>22</v>
      </c>
      <c r="H555">
        <v>99</v>
      </c>
      <c r="I555">
        <v>99</v>
      </c>
      <c r="J555">
        <v>99</v>
      </c>
      <c r="K555">
        <v>-999</v>
      </c>
      <c r="L555">
        <v>99</v>
      </c>
      <c r="M555">
        <v>99</v>
      </c>
      <c r="N555">
        <v>9999</v>
      </c>
      <c r="O555">
        <v>99</v>
      </c>
      <c r="P555">
        <v>-999</v>
      </c>
      <c r="Q555" s="7" t="s">
        <v>145</v>
      </c>
      <c r="R555" s="8" t="s">
        <v>46</v>
      </c>
      <c r="S555" s="7">
        <v>0</v>
      </c>
    </row>
    <row r="556" spans="1:24" x14ac:dyDescent="0.25">
      <c r="A556" s="5">
        <v>555</v>
      </c>
      <c r="B556" s="6">
        <v>40813</v>
      </c>
      <c r="C556" t="s">
        <v>19</v>
      </c>
      <c r="D556" t="s">
        <v>20</v>
      </c>
      <c r="E556" t="s">
        <v>21</v>
      </c>
      <c r="F556" t="s">
        <v>22</v>
      </c>
      <c r="G556" t="s">
        <v>22</v>
      </c>
      <c r="H556">
        <v>99</v>
      </c>
      <c r="I556">
        <v>99</v>
      </c>
      <c r="J556">
        <v>99</v>
      </c>
      <c r="K556">
        <v>-999</v>
      </c>
      <c r="L556">
        <v>99</v>
      </c>
      <c r="M556">
        <v>99</v>
      </c>
      <c r="N556">
        <v>9999</v>
      </c>
      <c r="O556">
        <v>99</v>
      </c>
      <c r="P556">
        <v>-999</v>
      </c>
      <c r="Q556" s="7" t="s">
        <v>145</v>
      </c>
      <c r="R556" s="8" t="s">
        <v>43</v>
      </c>
      <c r="S556" s="7">
        <v>0</v>
      </c>
    </row>
    <row r="557" spans="1:24" x14ac:dyDescent="0.25">
      <c r="A557" s="5">
        <v>556</v>
      </c>
      <c r="B557" s="6">
        <v>40813</v>
      </c>
      <c r="C557" t="s">
        <v>19</v>
      </c>
      <c r="D557" t="s">
        <v>20</v>
      </c>
      <c r="E557" t="s">
        <v>21</v>
      </c>
      <c r="F557" t="s">
        <v>22</v>
      </c>
      <c r="G557" t="s">
        <v>22</v>
      </c>
      <c r="H557">
        <v>99</v>
      </c>
      <c r="I557">
        <v>99</v>
      </c>
      <c r="J557">
        <v>99</v>
      </c>
      <c r="K557">
        <v>-999</v>
      </c>
      <c r="L557">
        <v>99</v>
      </c>
      <c r="M557">
        <v>99</v>
      </c>
      <c r="N557">
        <v>9999</v>
      </c>
      <c r="O557">
        <v>99</v>
      </c>
      <c r="P557">
        <v>-999</v>
      </c>
      <c r="Q557" s="7" t="s">
        <v>145</v>
      </c>
      <c r="R557" s="8" t="s">
        <v>143</v>
      </c>
      <c r="S557" s="7">
        <v>3</v>
      </c>
      <c r="U557" s="7">
        <f t="shared" si="54"/>
        <v>0.33333333333333331</v>
      </c>
      <c r="V557" s="7">
        <f t="shared" si="50"/>
        <v>-0.15904041823988746</v>
      </c>
    </row>
    <row r="558" spans="1:24" x14ac:dyDescent="0.25">
      <c r="A558" s="5">
        <v>557</v>
      </c>
      <c r="B558" s="6">
        <v>40813</v>
      </c>
      <c r="C558" t="s">
        <v>19</v>
      </c>
      <c r="D558" t="s">
        <v>20</v>
      </c>
      <c r="E558" t="s">
        <v>21</v>
      </c>
      <c r="F558" t="s">
        <v>22</v>
      </c>
      <c r="G558" t="s">
        <v>22</v>
      </c>
      <c r="H558">
        <v>99</v>
      </c>
      <c r="I558">
        <v>99</v>
      </c>
      <c r="J558">
        <v>99</v>
      </c>
      <c r="K558">
        <v>-999</v>
      </c>
      <c r="L558">
        <v>99</v>
      </c>
      <c r="M558">
        <v>99</v>
      </c>
      <c r="N558">
        <v>9999</v>
      </c>
      <c r="O558">
        <v>99</v>
      </c>
      <c r="P558">
        <v>-999</v>
      </c>
      <c r="Q558" s="7" t="s">
        <v>145</v>
      </c>
      <c r="R558" s="8" t="s">
        <v>76</v>
      </c>
      <c r="S558" s="7">
        <v>1</v>
      </c>
      <c r="U558" s="7">
        <f t="shared" si="54"/>
        <v>0.1111111111111111</v>
      </c>
      <c r="V558" s="7">
        <f t="shared" si="50"/>
        <v>-0.10602694549325831</v>
      </c>
    </row>
    <row r="559" spans="1:24" x14ac:dyDescent="0.25">
      <c r="A559" s="5">
        <v>558</v>
      </c>
      <c r="B559" s="6">
        <v>40813</v>
      </c>
      <c r="C559" t="s">
        <v>19</v>
      </c>
      <c r="D559" t="s">
        <v>20</v>
      </c>
      <c r="E559" t="s">
        <v>21</v>
      </c>
      <c r="F559" t="s">
        <v>22</v>
      </c>
      <c r="G559" t="s">
        <v>22</v>
      </c>
      <c r="H559">
        <v>99</v>
      </c>
      <c r="I559">
        <v>99</v>
      </c>
      <c r="J559">
        <v>99</v>
      </c>
      <c r="K559">
        <v>-999</v>
      </c>
      <c r="L559">
        <v>99</v>
      </c>
      <c r="M559">
        <v>99</v>
      </c>
      <c r="N559">
        <v>9999</v>
      </c>
      <c r="O559">
        <v>99</v>
      </c>
      <c r="P559">
        <v>-999</v>
      </c>
      <c r="Q559" s="7" t="s">
        <v>145</v>
      </c>
      <c r="R559" s="8" t="s">
        <v>109</v>
      </c>
      <c r="S559" s="7">
        <v>1</v>
      </c>
      <c r="U559" s="7">
        <f t="shared" si="54"/>
        <v>0.1111111111111111</v>
      </c>
      <c r="V559" s="7">
        <f t="shared" si="50"/>
        <v>-0.10602694549325831</v>
      </c>
    </row>
    <row r="560" spans="1:24" x14ac:dyDescent="0.25">
      <c r="A560" s="5">
        <v>559</v>
      </c>
      <c r="B560" s="6">
        <v>40813</v>
      </c>
      <c r="C560" t="s">
        <v>19</v>
      </c>
      <c r="D560" t="s">
        <v>20</v>
      </c>
      <c r="E560" t="s">
        <v>21</v>
      </c>
      <c r="F560" t="s">
        <v>22</v>
      </c>
      <c r="G560" t="s">
        <v>22</v>
      </c>
      <c r="H560">
        <v>99</v>
      </c>
      <c r="I560">
        <v>99</v>
      </c>
      <c r="J560">
        <v>99</v>
      </c>
      <c r="K560">
        <v>-999</v>
      </c>
      <c r="L560">
        <v>99</v>
      </c>
      <c r="M560">
        <v>99</v>
      </c>
      <c r="N560">
        <v>9999</v>
      </c>
      <c r="O560">
        <v>99</v>
      </c>
      <c r="P560">
        <v>-999</v>
      </c>
      <c r="Q560" s="7" t="s">
        <v>145</v>
      </c>
      <c r="R560" s="8" t="s">
        <v>49</v>
      </c>
      <c r="S560" s="7">
        <v>4</v>
      </c>
      <c r="U560" s="7">
        <f t="shared" si="54"/>
        <v>0.44444444444444442</v>
      </c>
      <c r="V560" s="7">
        <f t="shared" si="50"/>
        <v>-0.15652556360505002</v>
      </c>
    </row>
    <row r="561" spans="1:24" x14ac:dyDescent="0.25">
      <c r="A561" s="5">
        <v>560</v>
      </c>
      <c r="B561" s="6">
        <v>41433</v>
      </c>
      <c r="C561" t="s">
        <v>19</v>
      </c>
      <c r="D561" t="s">
        <v>20</v>
      </c>
      <c r="E561" t="s">
        <v>21</v>
      </c>
      <c r="F561" t="s">
        <v>22</v>
      </c>
      <c r="G561" t="s">
        <v>22</v>
      </c>
      <c r="H561">
        <v>99</v>
      </c>
      <c r="I561">
        <v>99</v>
      </c>
      <c r="J561">
        <v>99</v>
      </c>
      <c r="K561">
        <v>-999</v>
      </c>
      <c r="L561">
        <v>99</v>
      </c>
      <c r="M561">
        <v>99</v>
      </c>
      <c r="N561">
        <v>9999</v>
      </c>
      <c r="O561">
        <v>99</v>
      </c>
      <c r="P561">
        <v>-999</v>
      </c>
      <c r="Q561" s="7" t="s">
        <v>145</v>
      </c>
      <c r="R561" s="17" t="s">
        <v>91</v>
      </c>
      <c r="S561" s="7">
        <v>8</v>
      </c>
      <c r="U561" s="7">
        <f t="shared" si="54"/>
        <v>0.88888888888888884</v>
      </c>
      <c r="V561" s="7">
        <f t="shared" si="50"/>
        <v>-4.5468908842116719E-2</v>
      </c>
    </row>
    <row r="562" spans="1:24" x14ac:dyDescent="0.25">
      <c r="A562" s="5">
        <v>561</v>
      </c>
      <c r="B562" s="6">
        <v>41433</v>
      </c>
      <c r="C562" t="s">
        <v>19</v>
      </c>
      <c r="D562" t="s">
        <v>20</v>
      </c>
      <c r="E562" t="s">
        <v>21</v>
      </c>
      <c r="F562" t="s">
        <v>22</v>
      </c>
      <c r="G562" t="s">
        <v>22</v>
      </c>
      <c r="H562">
        <v>99</v>
      </c>
      <c r="I562">
        <v>99</v>
      </c>
      <c r="J562">
        <v>99</v>
      </c>
      <c r="K562">
        <v>-999</v>
      </c>
      <c r="L562">
        <v>99</v>
      </c>
      <c r="M562">
        <v>99</v>
      </c>
      <c r="N562">
        <v>9999</v>
      </c>
      <c r="O562">
        <v>99</v>
      </c>
      <c r="P562">
        <v>-999</v>
      </c>
      <c r="Q562" s="7" t="s">
        <v>145</v>
      </c>
      <c r="R562" s="17" t="s">
        <v>31</v>
      </c>
      <c r="S562" s="7">
        <v>1</v>
      </c>
      <c r="U562" s="7">
        <f t="shared" si="54"/>
        <v>0.1111111111111111</v>
      </c>
      <c r="V562" s="7">
        <f t="shared" si="50"/>
        <v>-0.10602694549325831</v>
      </c>
    </row>
    <row r="563" spans="1:24" x14ac:dyDescent="0.25">
      <c r="A563" s="5">
        <v>562</v>
      </c>
      <c r="B563" s="6">
        <v>40813</v>
      </c>
      <c r="C563" t="s">
        <v>19</v>
      </c>
      <c r="D563" t="s">
        <v>20</v>
      </c>
      <c r="E563" t="s">
        <v>21</v>
      </c>
      <c r="F563" t="s">
        <v>22</v>
      </c>
      <c r="G563" t="s">
        <v>22</v>
      </c>
      <c r="H563">
        <v>99</v>
      </c>
      <c r="I563">
        <v>99</v>
      </c>
      <c r="J563">
        <v>99</v>
      </c>
      <c r="K563">
        <v>-999</v>
      </c>
      <c r="L563">
        <v>99</v>
      </c>
      <c r="M563">
        <v>99</v>
      </c>
      <c r="N563">
        <v>9999</v>
      </c>
      <c r="O563">
        <v>99</v>
      </c>
      <c r="P563">
        <v>-999</v>
      </c>
      <c r="Q563" s="9" t="s">
        <v>147</v>
      </c>
      <c r="R563" s="8" t="s">
        <v>29</v>
      </c>
      <c r="S563" s="7">
        <v>3</v>
      </c>
      <c r="U563" s="7">
        <f>S563/8</f>
        <v>0.375</v>
      </c>
      <c r="V563" s="7">
        <f t="shared" si="50"/>
        <v>-0.15973827460210543</v>
      </c>
      <c r="W563" s="9">
        <f>-(SUM(V563:V574))</f>
        <v>1.0251995121360515</v>
      </c>
      <c r="X563" s="5" t="s">
        <v>147</v>
      </c>
    </row>
    <row r="564" spans="1:24" x14ac:dyDescent="0.25">
      <c r="A564" s="5">
        <v>563</v>
      </c>
      <c r="B564" s="6">
        <v>40813</v>
      </c>
      <c r="C564" t="s">
        <v>19</v>
      </c>
      <c r="D564" t="s">
        <v>20</v>
      </c>
      <c r="E564" t="s">
        <v>21</v>
      </c>
      <c r="F564" t="s">
        <v>22</v>
      </c>
      <c r="G564" t="s">
        <v>22</v>
      </c>
      <c r="H564">
        <v>99</v>
      </c>
      <c r="I564">
        <v>99</v>
      </c>
      <c r="J564">
        <v>99</v>
      </c>
      <c r="K564">
        <v>-999</v>
      </c>
      <c r="L564">
        <v>99</v>
      </c>
      <c r="M564">
        <v>99</v>
      </c>
      <c r="N564">
        <v>9999</v>
      </c>
      <c r="O564">
        <v>99</v>
      </c>
      <c r="P564">
        <v>-999</v>
      </c>
      <c r="Q564" s="9" t="s">
        <v>147</v>
      </c>
      <c r="R564" s="8" t="s">
        <v>28</v>
      </c>
      <c r="S564" s="7">
        <v>1</v>
      </c>
      <c r="U564" s="7">
        <f t="shared" ref="U564:U574" si="55">S564/8</f>
        <v>0.125</v>
      </c>
      <c r="V564" s="7">
        <f t="shared" si="50"/>
        <v>-0.11288624837399294</v>
      </c>
    </row>
    <row r="565" spans="1:24" x14ac:dyDescent="0.25">
      <c r="A565" s="5">
        <v>564</v>
      </c>
      <c r="B565" s="6">
        <v>40813</v>
      </c>
      <c r="C565" t="s">
        <v>19</v>
      </c>
      <c r="D565" t="s">
        <v>20</v>
      </c>
      <c r="E565" t="s">
        <v>21</v>
      </c>
      <c r="F565" t="s">
        <v>22</v>
      </c>
      <c r="G565" t="s">
        <v>22</v>
      </c>
      <c r="H565">
        <v>99</v>
      </c>
      <c r="I565">
        <v>99</v>
      </c>
      <c r="J565">
        <v>99</v>
      </c>
      <c r="K565">
        <v>-999</v>
      </c>
      <c r="L565">
        <v>99</v>
      </c>
      <c r="M565">
        <v>99</v>
      </c>
      <c r="N565">
        <v>9999</v>
      </c>
      <c r="O565">
        <v>99</v>
      </c>
      <c r="P565">
        <v>-999</v>
      </c>
      <c r="Q565" s="9" t="s">
        <v>147</v>
      </c>
      <c r="R565" s="8" t="s">
        <v>148</v>
      </c>
      <c r="S565" s="7">
        <v>0</v>
      </c>
    </row>
    <row r="566" spans="1:24" x14ac:dyDescent="0.25">
      <c r="A566" s="5">
        <v>565</v>
      </c>
      <c r="B566" s="6">
        <v>40813</v>
      </c>
      <c r="C566" t="s">
        <v>19</v>
      </c>
      <c r="D566" t="s">
        <v>20</v>
      </c>
      <c r="E566" t="s">
        <v>21</v>
      </c>
      <c r="F566" t="s">
        <v>22</v>
      </c>
      <c r="G566" t="s">
        <v>22</v>
      </c>
      <c r="H566">
        <v>99</v>
      </c>
      <c r="I566">
        <v>99</v>
      </c>
      <c r="J566">
        <v>99</v>
      </c>
      <c r="K566">
        <v>-999</v>
      </c>
      <c r="L566">
        <v>99</v>
      </c>
      <c r="M566">
        <v>99</v>
      </c>
      <c r="N566">
        <v>9999</v>
      </c>
      <c r="O566">
        <v>99</v>
      </c>
      <c r="P566">
        <v>-999</v>
      </c>
      <c r="Q566" s="9" t="s">
        <v>147</v>
      </c>
      <c r="R566" s="8" t="s">
        <v>46</v>
      </c>
      <c r="S566" s="7">
        <v>0</v>
      </c>
    </row>
    <row r="567" spans="1:24" x14ac:dyDescent="0.25">
      <c r="A567" s="5">
        <v>566</v>
      </c>
      <c r="B567" s="6">
        <v>40813</v>
      </c>
      <c r="C567" t="s">
        <v>19</v>
      </c>
      <c r="D567" t="s">
        <v>20</v>
      </c>
      <c r="E567" t="s">
        <v>21</v>
      </c>
      <c r="F567" t="s">
        <v>22</v>
      </c>
      <c r="G567" t="s">
        <v>22</v>
      </c>
      <c r="H567">
        <v>99</v>
      </c>
      <c r="I567">
        <v>99</v>
      </c>
      <c r="J567">
        <v>99</v>
      </c>
      <c r="K567">
        <v>-999</v>
      </c>
      <c r="L567">
        <v>99</v>
      </c>
      <c r="M567">
        <v>99</v>
      </c>
      <c r="N567">
        <v>9999</v>
      </c>
      <c r="O567">
        <v>99</v>
      </c>
      <c r="P567">
        <v>-999</v>
      </c>
      <c r="Q567" s="9" t="s">
        <v>147</v>
      </c>
      <c r="R567" s="8" t="s">
        <v>26</v>
      </c>
      <c r="S567" s="7">
        <v>1</v>
      </c>
      <c r="U567" s="7">
        <f t="shared" si="55"/>
        <v>0.125</v>
      </c>
      <c r="V567" s="7">
        <f t="shared" si="50"/>
        <v>-0.11288624837399294</v>
      </c>
    </row>
    <row r="568" spans="1:24" x14ac:dyDescent="0.25">
      <c r="A568" s="5">
        <v>567</v>
      </c>
      <c r="B568" s="6">
        <v>40813</v>
      </c>
      <c r="C568" t="s">
        <v>19</v>
      </c>
      <c r="D568" t="s">
        <v>20</v>
      </c>
      <c r="E568" t="s">
        <v>21</v>
      </c>
      <c r="F568" t="s">
        <v>22</v>
      </c>
      <c r="G568" t="s">
        <v>22</v>
      </c>
      <c r="H568">
        <v>99</v>
      </c>
      <c r="I568">
        <v>99</v>
      </c>
      <c r="J568">
        <v>99</v>
      </c>
      <c r="K568">
        <v>-999</v>
      </c>
      <c r="L568">
        <v>99</v>
      </c>
      <c r="M568">
        <v>99</v>
      </c>
      <c r="N568">
        <v>9999</v>
      </c>
      <c r="O568">
        <v>99</v>
      </c>
      <c r="P568">
        <v>-999</v>
      </c>
      <c r="Q568" s="9" t="s">
        <v>147</v>
      </c>
      <c r="R568" s="8" t="s">
        <v>49</v>
      </c>
      <c r="S568" s="7">
        <v>1</v>
      </c>
      <c r="U568" s="7">
        <f t="shared" si="55"/>
        <v>0.125</v>
      </c>
      <c r="V568" s="7">
        <f t="shared" si="50"/>
        <v>-0.11288624837399294</v>
      </c>
    </row>
    <row r="569" spans="1:24" x14ac:dyDescent="0.25">
      <c r="A569" s="5">
        <v>568</v>
      </c>
      <c r="B569" s="6">
        <v>40813</v>
      </c>
      <c r="C569" t="s">
        <v>19</v>
      </c>
      <c r="D569" t="s">
        <v>20</v>
      </c>
      <c r="E569" t="s">
        <v>21</v>
      </c>
      <c r="F569" t="s">
        <v>22</v>
      </c>
      <c r="G569" t="s">
        <v>22</v>
      </c>
      <c r="H569">
        <v>99</v>
      </c>
      <c r="I569">
        <v>99</v>
      </c>
      <c r="J569">
        <v>99</v>
      </c>
      <c r="K569">
        <v>-999</v>
      </c>
      <c r="L569">
        <v>99</v>
      </c>
      <c r="M569">
        <v>99</v>
      </c>
      <c r="N569">
        <v>9999</v>
      </c>
      <c r="O569">
        <v>99</v>
      </c>
      <c r="P569">
        <v>-999</v>
      </c>
      <c r="Q569" s="9" t="s">
        <v>147</v>
      </c>
      <c r="R569" s="8" t="s">
        <v>143</v>
      </c>
      <c r="S569" s="7">
        <v>0</v>
      </c>
    </row>
    <row r="570" spans="1:24" x14ac:dyDescent="0.25">
      <c r="A570" s="5">
        <v>569</v>
      </c>
      <c r="B570" s="6">
        <v>41433</v>
      </c>
      <c r="C570" t="s">
        <v>19</v>
      </c>
      <c r="D570" t="s">
        <v>20</v>
      </c>
      <c r="E570" t="s">
        <v>21</v>
      </c>
      <c r="F570" t="s">
        <v>22</v>
      </c>
      <c r="G570" t="s">
        <v>22</v>
      </c>
      <c r="H570">
        <v>99</v>
      </c>
      <c r="I570">
        <v>99</v>
      </c>
      <c r="J570">
        <v>99</v>
      </c>
      <c r="K570">
        <v>-999</v>
      </c>
      <c r="L570">
        <v>99</v>
      </c>
      <c r="M570">
        <v>99</v>
      </c>
      <c r="N570">
        <v>9999</v>
      </c>
      <c r="O570">
        <v>99</v>
      </c>
      <c r="P570">
        <v>-999</v>
      </c>
      <c r="Q570" s="9" t="s">
        <v>147</v>
      </c>
      <c r="R570" s="17" t="s">
        <v>41</v>
      </c>
      <c r="S570" s="7">
        <v>0</v>
      </c>
      <c r="T570" s="7">
        <v>5</v>
      </c>
    </row>
    <row r="571" spans="1:24" x14ac:dyDescent="0.25">
      <c r="A571" s="5">
        <v>570</v>
      </c>
      <c r="B571" s="6">
        <v>41433</v>
      </c>
      <c r="C571" t="s">
        <v>19</v>
      </c>
      <c r="D571" t="s">
        <v>20</v>
      </c>
      <c r="E571" t="s">
        <v>21</v>
      </c>
      <c r="F571" t="s">
        <v>22</v>
      </c>
      <c r="G571" t="s">
        <v>22</v>
      </c>
      <c r="H571">
        <v>99</v>
      </c>
      <c r="I571">
        <v>99</v>
      </c>
      <c r="J571">
        <v>99</v>
      </c>
      <c r="K571">
        <v>-999</v>
      </c>
      <c r="L571">
        <v>99</v>
      </c>
      <c r="M571">
        <v>99</v>
      </c>
      <c r="N571">
        <v>9999</v>
      </c>
      <c r="O571">
        <v>99</v>
      </c>
      <c r="P571">
        <v>-999</v>
      </c>
      <c r="Q571" s="9" t="s">
        <v>147</v>
      </c>
      <c r="R571" s="17" t="s">
        <v>30</v>
      </c>
      <c r="S571" s="7">
        <v>1</v>
      </c>
      <c r="U571" s="7">
        <f t="shared" si="55"/>
        <v>0.125</v>
      </c>
      <c r="V571" s="7">
        <f t="shared" si="50"/>
        <v>-0.11288624837399294</v>
      </c>
    </row>
    <row r="572" spans="1:24" x14ac:dyDescent="0.25">
      <c r="A572" s="5">
        <v>571</v>
      </c>
      <c r="B572" s="6">
        <v>41433</v>
      </c>
      <c r="C572" t="s">
        <v>19</v>
      </c>
      <c r="D572" t="s">
        <v>20</v>
      </c>
      <c r="E572" t="s">
        <v>21</v>
      </c>
      <c r="F572" t="s">
        <v>22</v>
      </c>
      <c r="G572" t="s">
        <v>22</v>
      </c>
      <c r="H572">
        <v>99</v>
      </c>
      <c r="I572">
        <v>99</v>
      </c>
      <c r="J572">
        <v>99</v>
      </c>
      <c r="K572">
        <v>-999</v>
      </c>
      <c r="L572">
        <v>99</v>
      </c>
      <c r="M572">
        <v>99</v>
      </c>
      <c r="N572">
        <v>9999</v>
      </c>
      <c r="O572">
        <v>99</v>
      </c>
      <c r="P572">
        <v>-999</v>
      </c>
      <c r="Q572" s="9" t="s">
        <v>147</v>
      </c>
      <c r="R572" s="17" t="s">
        <v>76</v>
      </c>
      <c r="S572" s="7">
        <v>1</v>
      </c>
      <c r="U572" s="7">
        <f t="shared" si="55"/>
        <v>0.125</v>
      </c>
      <c r="V572" s="7">
        <f t="shared" si="50"/>
        <v>-0.11288624837399294</v>
      </c>
    </row>
    <row r="573" spans="1:24" x14ac:dyDescent="0.25">
      <c r="A573" s="5">
        <v>572</v>
      </c>
      <c r="B573" s="6">
        <v>41433</v>
      </c>
      <c r="C573" t="s">
        <v>19</v>
      </c>
      <c r="D573" t="s">
        <v>20</v>
      </c>
      <c r="E573" t="s">
        <v>21</v>
      </c>
      <c r="F573" t="s">
        <v>22</v>
      </c>
      <c r="G573" t="s">
        <v>22</v>
      </c>
      <c r="H573">
        <v>99</v>
      </c>
      <c r="I573">
        <v>99</v>
      </c>
      <c r="J573">
        <v>99</v>
      </c>
      <c r="K573">
        <v>-999</v>
      </c>
      <c r="L573">
        <v>99</v>
      </c>
      <c r="M573">
        <v>99</v>
      </c>
      <c r="N573">
        <v>9999</v>
      </c>
      <c r="O573">
        <v>99</v>
      </c>
      <c r="P573">
        <v>-999</v>
      </c>
      <c r="Q573" s="9" t="s">
        <v>147</v>
      </c>
      <c r="R573" s="17" t="s">
        <v>32</v>
      </c>
      <c r="S573" s="7">
        <v>2</v>
      </c>
      <c r="U573" s="7">
        <f t="shared" si="55"/>
        <v>0.25</v>
      </c>
      <c r="V573" s="7">
        <f t="shared" si="50"/>
        <v>-0.1505149978319906</v>
      </c>
    </row>
    <row r="574" spans="1:24" x14ac:dyDescent="0.25">
      <c r="A574" s="5">
        <v>573</v>
      </c>
      <c r="B574" s="6">
        <v>41433</v>
      </c>
      <c r="C574" t="s">
        <v>19</v>
      </c>
      <c r="D574" t="s">
        <v>20</v>
      </c>
      <c r="E574" t="s">
        <v>21</v>
      </c>
      <c r="F574" t="s">
        <v>22</v>
      </c>
      <c r="G574" t="s">
        <v>22</v>
      </c>
      <c r="H574">
        <v>99</v>
      </c>
      <c r="I574">
        <v>99</v>
      </c>
      <c r="J574">
        <v>99</v>
      </c>
      <c r="K574">
        <v>-999</v>
      </c>
      <c r="L574">
        <v>99</v>
      </c>
      <c r="M574">
        <v>99</v>
      </c>
      <c r="N574">
        <v>9999</v>
      </c>
      <c r="O574">
        <v>99</v>
      </c>
      <c r="P574">
        <v>-999</v>
      </c>
      <c r="Q574" s="9" t="s">
        <v>147</v>
      </c>
      <c r="R574" s="17" t="s">
        <v>24</v>
      </c>
      <c r="S574" s="7">
        <v>2</v>
      </c>
      <c r="U574" s="7">
        <f t="shared" si="55"/>
        <v>0.25</v>
      </c>
      <c r="V574" s="7">
        <f t="shared" si="50"/>
        <v>-0.1505149978319906</v>
      </c>
    </row>
    <row r="575" spans="1:24" x14ac:dyDescent="0.25">
      <c r="A575" s="5">
        <v>574</v>
      </c>
      <c r="B575" s="6">
        <v>40813</v>
      </c>
      <c r="C575" t="s">
        <v>19</v>
      </c>
      <c r="D575" t="s">
        <v>20</v>
      </c>
      <c r="E575" t="s">
        <v>21</v>
      </c>
      <c r="F575" t="s">
        <v>22</v>
      </c>
      <c r="G575" t="s">
        <v>22</v>
      </c>
      <c r="H575">
        <v>99</v>
      </c>
      <c r="I575">
        <v>99</v>
      </c>
      <c r="J575">
        <v>99</v>
      </c>
      <c r="K575">
        <v>-999</v>
      </c>
      <c r="L575">
        <v>99</v>
      </c>
      <c r="M575">
        <v>99</v>
      </c>
      <c r="N575">
        <v>9999</v>
      </c>
      <c r="O575">
        <v>99</v>
      </c>
      <c r="P575">
        <v>-999</v>
      </c>
      <c r="Q575" s="7" t="s">
        <v>149</v>
      </c>
      <c r="R575" s="8" t="s">
        <v>28</v>
      </c>
      <c r="S575" s="7">
        <v>2</v>
      </c>
      <c r="U575" s="7">
        <f>S575/9</f>
        <v>0.22222222222222221</v>
      </c>
      <c r="V575" s="7">
        <f t="shared" si="50"/>
        <v>-0.14515833639452083</v>
      </c>
      <c r="W575" s="9">
        <f>-(SUM(V575:V587))</f>
        <v>0.97194725459070819</v>
      </c>
      <c r="X575" s="5" t="s">
        <v>149</v>
      </c>
    </row>
    <row r="576" spans="1:24" x14ac:dyDescent="0.25">
      <c r="A576" s="5">
        <v>575</v>
      </c>
      <c r="B576" s="6">
        <v>40813</v>
      </c>
      <c r="C576" t="s">
        <v>19</v>
      </c>
      <c r="D576" t="s">
        <v>20</v>
      </c>
      <c r="E576" t="s">
        <v>21</v>
      </c>
      <c r="F576" t="s">
        <v>22</v>
      </c>
      <c r="G576" t="s">
        <v>22</v>
      </c>
      <c r="H576">
        <v>99</v>
      </c>
      <c r="I576">
        <v>99</v>
      </c>
      <c r="J576">
        <v>99</v>
      </c>
      <c r="K576">
        <v>-999</v>
      </c>
      <c r="L576">
        <v>99</v>
      </c>
      <c r="M576">
        <v>99</v>
      </c>
      <c r="N576">
        <v>9999</v>
      </c>
      <c r="O576">
        <v>99</v>
      </c>
      <c r="P576">
        <v>-999</v>
      </c>
      <c r="Q576" s="7" t="s">
        <v>149</v>
      </c>
      <c r="R576" s="8" t="s">
        <v>33</v>
      </c>
      <c r="S576" s="7">
        <v>1</v>
      </c>
      <c r="U576" s="7">
        <f t="shared" ref="U576:U587" si="56">S576/9</f>
        <v>0.1111111111111111</v>
      </c>
      <c r="V576" s="7">
        <f t="shared" si="50"/>
        <v>-0.10602694549325831</v>
      </c>
    </row>
    <row r="577" spans="1:24" x14ac:dyDescent="0.25">
      <c r="A577" s="5">
        <v>576</v>
      </c>
      <c r="B577" s="6">
        <v>40813</v>
      </c>
      <c r="C577" t="s">
        <v>19</v>
      </c>
      <c r="D577" t="s">
        <v>20</v>
      </c>
      <c r="E577" t="s">
        <v>21</v>
      </c>
      <c r="F577" t="s">
        <v>22</v>
      </c>
      <c r="G577" t="s">
        <v>22</v>
      </c>
      <c r="H577">
        <v>99</v>
      </c>
      <c r="I577">
        <v>99</v>
      </c>
      <c r="J577">
        <v>99</v>
      </c>
      <c r="K577">
        <v>-999</v>
      </c>
      <c r="L577">
        <v>99</v>
      </c>
      <c r="M577">
        <v>99</v>
      </c>
      <c r="N577">
        <v>9999</v>
      </c>
      <c r="O577">
        <v>99</v>
      </c>
      <c r="P577">
        <v>-999</v>
      </c>
      <c r="Q577" s="7" t="s">
        <v>149</v>
      </c>
      <c r="R577" s="8" t="s">
        <v>74</v>
      </c>
      <c r="S577" s="7">
        <v>0</v>
      </c>
    </row>
    <row r="578" spans="1:24" x14ac:dyDescent="0.25">
      <c r="A578" s="5">
        <v>577</v>
      </c>
      <c r="B578" s="6">
        <v>40813</v>
      </c>
      <c r="C578" t="s">
        <v>19</v>
      </c>
      <c r="D578" t="s">
        <v>20</v>
      </c>
      <c r="E578" t="s">
        <v>21</v>
      </c>
      <c r="F578" t="s">
        <v>22</v>
      </c>
      <c r="G578" t="s">
        <v>22</v>
      </c>
      <c r="H578">
        <v>99</v>
      </c>
      <c r="I578">
        <v>99</v>
      </c>
      <c r="J578">
        <v>99</v>
      </c>
      <c r="K578">
        <v>-999</v>
      </c>
      <c r="L578">
        <v>99</v>
      </c>
      <c r="M578">
        <v>99</v>
      </c>
      <c r="N578">
        <v>9999</v>
      </c>
      <c r="O578">
        <v>99</v>
      </c>
      <c r="P578">
        <v>-999</v>
      </c>
      <c r="Q578" s="7" t="s">
        <v>149</v>
      </c>
      <c r="R578" s="8" t="s">
        <v>35</v>
      </c>
      <c r="S578" s="7">
        <v>1</v>
      </c>
      <c r="U578" s="7">
        <f t="shared" si="56"/>
        <v>0.1111111111111111</v>
      </c>
      <c r="V578" s="7">
        <f t="shared" si="50"/>
        <v>-0.10602694549325831</v>
      </c>
    </row>
    <row r="579" spans="1:24" x14ac:dyDescent="0.25">
      <c r="A579" s="5">
        <v>578</v>
      </c>
      <c r="B579" s="6">
        <v>40813</v>
      </c>
      <c r="C579" t="s">
        <v>19</v>
      </c>
      <c r="D579" t="s">
        <v>20</v>
      </c>
      <c r="E579" t="s">
        <v>21</v>
      </c>
      <c r="F579" t="s">
        <v>22</v>
      </c>
      <c r="G579" t="s">
        <v>22</v>
      </c>
      <c r="H579">
        <v>99</v>
      </c>
      <c r="I579">
        <v>99</v>
      </c>
      <c r="J579">
        <v>99</v>
      </c>
      <c r="K579">
        <v>-999</v>
      </c>
      <c r="L579">
        <v>99</v>
      </c>
      <c r="M579">
        <v>99</v>
      </c>
      <c r="N579">
        <v>9999</v>
      </c>
      <c r="O579">
        <v>99</v>
      </c>
      <c r="P579">
        <v>-999</v>
      </c>
      <c r="Q579" s="7" t="s">
        <v>149</v>
      </c>
      <c r="R579" s="8" t="s">
        <v>46</v>
      </c>
      <c r="S579" s="7">
        <v>0</v>
      </c>
    </row>
    <row r="580" spans="1:24" x14ac:dyDescent="0.25">
      <c r="A580" s="5">
        <v>579</v>
      </c>
      <c r="B580" s="6">
        <v>40813</v>
      </c>
      <c r="C580" t="s">
        <v>19</v>
      </c>
      <c r="D580" t="s">
        <v>20</v>
      </c>
      <c r="E580" t="s">
        <v>21</v>
      </c>
      <c r="F580" t="s">
        <v>22</v>
      </c>
      <c r="G580" t="s">
        <v>22</v>
      </c>
      <c r="H580">
        <v>99</v>
      </c>
      <c r="I580">
        <v>99</v>
      </c>
      <c r="J580">
        <v>99</v>
      </c>
      <c r="K580">
        <v>-999</v>
      </c>
      <c r="L580">
        <v>99</v>
      </c>
      <c r="M580">
        <v>99</v>
      </c>
      <c r="N580">
        <v>9999</v>
      </c>
      <c r="O580">
        <v>99</v>
      </c>
      <c r="P580">
        <v>-999</v>
      </c>
      <c r="Q580" s="7" t="s">
        <v>149</v>
      </c>
      <c r="R580" s="8" t="s">
        <v>30</v>
      </c>
      <c r="S580" s="7">
        <v>0</v>
      </c>
    </row>
    <row r="581" spans="1:24" x14ac:dyDescent="0.25">
      <c r="A581" s="5">
        <v>580</v>
      </c>
      <c r="B581" s="6">
        <v>40813</v>
      </c>
      <c r="C581" t="s">
        <v>19</v>
      </c>
      <c r="D581" t="s">
        <v>20</v>
      </c>
      <c r="E581" t="s">
        <v>21</v>
      </c>
      <c r="F581" t="s">
        <v>22</v>
      </c>
      <c r="G581" t="s">
        <v>22</v>
      </c>
      <c r="H581">
        <v>99</v>
      </c>
      <c r="I581">
        <v>99</v>
      </c>
      <c r="J581">
        <v>99</v>
      </c>
      <c r="K581">
        <v>-999</v>
      </c>
      <c r="L581">
        <v>99</v>
      </c>
      <c r="M581">
        <v>99</v>
      </c>
      <c r="N581">
        <v>9999</v>
      </c>
      <c r="O581">
        <v>99</v>
      </c>
      <c r="P581">
        <v>-999</v>
      </c>
      <c r="Q581" s="7" t="s">
        <v>149</v>
      </c>
      <c r="R581" s="8" t="s">
        <v>49</v>
      </c>
      <c r="S581" s="7">
        <v>0</v>
      </c>
    </row>
    <row r="582" spans="1:24" x14ac:dyDescent="0.25">
      <c r="A582" s="5">
        <v>581</v>
      </c>
      <c r="B582" s="6">
        <v>41433</v>
      </c>
      <c r="C582" t="s">
        <v>19</v>
      </c>
      <c r="D582" t="s">
        <v>20</v>
      </c>
      <c r="E582" t="s">
        <v>21</v>
      </c>
      <c r="F582" t="s">
        <v>22</v>
      </c>
      <c r="G582" t="s">
        <v>22</v>
      </c>
      <c r="H582">
        <v>99</v>
      </c>
      <c r="I582">
        <v>99</v>
      </c>
      <c r="J582">
        <v>99</v>
      </c>
      <c r="K582">
        <v>-999</v>
      </c>
      <c r="L582">
        <v>99</v>
      </c>
      <c r="M582">
        <v>99</v>
      </c>
      <c r="N582">
        <v>9999</v>
      </c>
      <c r="O582">
        <v>99</v>
      </c>
      <c r="P582">
        <v>-999</v>
      </c>
      <c r="Q582" s="7" t="s">
        <v>149</v>
      </c>
      <c r="R582" s="8" t="s">
        <v>25</v>
      </c>
      <c r="S582" s="7">
        <v>1</v>
      </c>
      <c r="U582" s="7">
        <f t="shared" si="56"/>
        <v>0.1111111111111111</v>
      </c>
      <c r="V582" s="7">
        <f t="shared" ref="V582:V597" si="57">((LOG10(U582))*U582)</f>
        <v>-0.10602694549325831</v>
      </c>
    </row>
    <row r="583" spans="1:24" x14ac:dyDescent="0.25">
      <c r="A583" s="5">
        <v>582</v>
      </c>
      <c r="B583" s="6">
        <v>41433</v>
      </c>
      <c r="C583" t="s">
        <v>19</v>
      </c>
      <c r="D583" t="s">
        <v>20</v>
      </c>
      <c r="E583" t="s">
        <v>21</v>
      </c>
      <c r="F583" t="s">
        <v>22</v>
      </c>
      <c r="G583" t="s">
        <v>22</v>
      </c>
      <c r="H583">
        <v>99</v>
      </c>
      <c r="I583">
        <v>99</v>
      </c>
      <c r="J583">
        <v>99</v>
      </c>
      <c r="K583">
        <v>-999</v>
      </c>
      <c r="L583">
        <v>99</v>
      </c>
      <c r="M583">
        <v>99</v>
      </c>
      <c r="N583">
        <v>9999</v>
      </c>
      <c r="O583">
        <v>99</v>
      </c>
      <c r="P583">
        <v>-999</v>
      </c>
      <c r="Q583" s="7" t="s">
        <v>149</v>
      </c>
      <c r="R583" s="17" t="s">
        <v>91</v>
      </c>
      <c r="S583" s="7">
        <v>8</v>
      </c>
      <c r="U583" s="7">
        <f t="shared" si="56"/>
        <v>0.88888888888888884</v>
      </c>
      <c r="V583" s="7">
        <f t="shared" si="57"/>
        <v>-4.5468908842116719E-2</v>
      </c>
    </row>
    <row r="584" spans="1:24" x14ac:dyDescent="0.25">
      <c r="A584" s="5">
        <v>583</v>
      </c>
      <c r="B584" s="6">
        <v>41433</v>
      </c>
      <c r="C584" t="s">
        <v>19</v>
      </c>
      <c r="D584" t="s">
        <v>20</v>
      </c>
      <c r="E584" t="s">
        <v>21</v>
      </c>
      <c r="F584" t="s">
        <v>22</v>
      </c>
      <c r="G584" t="s">
        <v>22</v>
      </c>
      <c r="H584">
        <v>99</v>
      </c>
      <c r="I584">
        <v>99</v>
      </c>
      <c r="J584">
        <v>99</v>
      </c>
      <c r="K584">
        <v>-999</v>
      </c>
      <c r="L584">
        <v>99</v>
      </c>
      <c r="M584">
        <v>99</v>
      </c>
      <c r="N584">
        <v>9999</v>
      </c>
      <c r="O584">
        <v>99</v>
      </c>
      <c r="P584">
        <v>-999</v>
      </c>
      <c r="Q584" s="7" t="s">
        <v>149</v>
      </c>
      <c r="R584" s="17" t="s">
        <v>32</v>
      </c>
      <c r="S584" s="7">
        <v>1</v>
      </c>
      <c r="U584" s="7">
        <f t="shared" si="56"/>
        <v>0.1111111111111111</v>
      </c>
      <c r="V584" s="7">
        <f t="shared" si="57"/>
        <v>-0.10602694549325831</v>
      </c>
    </row>
    <row r="585" spans="1:24" x14ac:dyDescent="0.25">
      <c r="A585" s="5">
        <v>584</v>
      </c>
      <c r="B585" s="6">
        <v>41433</v>
      </c>
      <c r="C585" t="s">
        <v>19</v>
      </c>
      <c r="D585" t="s">
        <v>20</v>
      </c>
      <c r="E585" t="s">
        <v>21</v>
      </c>
      <c r="F585" t="s">
        <v>22</v>
      </c>
      <c r="G585" t="s">
        <v>22</v>
      </c>
      <c r="H585">
        <v>99</v>
      </c>
      <c r="I585">
        <v>99</v>
      </c>
      <c r="J585">
        <v>99</v>
      </c>
      <c r="K585">
        <v>-999</v>
      </c>
      <c r="L585">
        <v>99</v>
      </c>
      <c r="M585">
        <v>99</v>
      </c>
      <c r="N585">
        <v>9999</v>
      </c>
      <c r="O585">
        <v>99</v>
      </c>
      <c r="P585">
        <v>-999</v>
      </c>
      <c r="Q585" s="7" t="s">
        <v>149</v>
      </c>
      <c r="R585" s="17" t="s">
        <v>65</v>
      </c>
      <c r="S585" s="7">
        <v>1</v>
      </c>
      <c r="U585" s="7">
        <f t="shared" si="56"/>
        <v>0.1111111111111111</v>
      </c>
      <c r="V585" s="7">
        <f t="shared" si="57"/>
        <v>-0.10602694549325831</v>
      </c>
    </row>
    <row r="586" spans="1:24" x14ac:dyDescent="0.25">
      <c r="A586" s="5">
        <v>585</v>
      </c>
      <c r="B586" s="6">
        <v>41433</v>
      </c>
      <c r="C586" t="s">
        <v>19</v>
      </c>
      <c r="D586" t="s">
        <v>20</v>
      </c>
      <c r="E586" t="s">
        <v>21</v>
      </c>
      <c r="F586" t="s">
        <v>22</v>
      </c>
      <c r="G586" t="s">
        <v>22</v>
      </c>
      <c r="H586">
        <v>99</v>
      </c>
      <c r="I586">
        <v>99</v>
      </c>
      <c r="J586">
        <v>99</v>
      </c>
      <c r="K586">
        <v>-999</v>
      </c>
      <c r="L586">
        <v>99</v>
      </c>
      <c r="M586">
        <v>99</v>
      </c>
      <c r="N586">
        <v>9999</v>
      </c>
      <c r="O586">
        <v>99</v>
      </c>
      <c r="P586">
        <v>-999</v>
      </c>
      <c r="Q586" s="7" t="s">
        <v>149</v>
      </c>
      <c r="R586" s="17" t="s">
        <v>43</v>
      </c>
      <c r="S586" s="7">
        <v>2</v>
      </c>
      <c r="U586" s="7">
        <f t="shared" si="56"/>
        <v>0.22222222222222221</v>
      </c>
      <c r="V586" s="7">
        <f t="shared" si="57"/>
        <v>-0.14515833639452083</v>
      </c>
    </row>
    <row r="587" spans="1:24" x14ac:dyDescent="0.25">
      <c r="A587" s="5">
        <v>586</v>
      </c>
      <c r="B587" s="6">
        <v>41433</v>
      </c>
      <c r="C587" t="s">
        <v>19</v>
      </c>
      <c r="D587" t="s">
        <v>20</v>
      </c>
      <c r="E587" t="s">
        <v>21</v>
      </c>
      <c r="F587" t="s">
        <v>22</v>
      </c>
      <c r="G587" t="s">
        <v>22</v>
      </c>
      <c r="H587">
        <v>99</v>
      </c>
      <c r="I587">
        <v>99</v>
      </c>
      <c r="J587">
        <v>99</v>
      </c>
      <c r="K587">
        <v>-999</v>
      </c>
      <c r="L587">
        <v>99</v>
      </c>
      <c r="M587">
        <v>99</v>
      </c>
      <c r="N587">
        <v>9999</v>
      </c>
      <c r="O587">
        <v>99</v>
      </c>
      <c r="P587">
        <v>-999</v>
      </c>
      <c r="Q587" s="7" t="s">
        <v>149</v>
      </c>
      <c r="R587" s="17" t="s">
        <v>109</v>
      </c>
      <c r="S587" s="7">
        <v>1</v>
      </c>
      <c r="U587" s="7">
        <f t="shared" si="56"/>
        <v>0.1111111111111111</v>
      </c>
      <c r="V587" s="7">
        <f t="shared" si="57"/>
        <v>-0.10602694549325831</v>
      </c>
    </row>
    <row r="588" spans="1:24" x14ac:dyDescent="0.25">
      <c r="A588" s="5">
        <v>587</v>
      </c>
      <c r="B588" s="6">
        <v>40813</v>
      </c>
      <c r="C588" t="s">
        <v>19</v>
      </c>
      <c r="D588" t="s">
        <v>20</v>
      </c>
      <c r="E588" t="s">
        <v>21</v>
      </c>
      <c r="F588" t="s">
        <v>22</v>
      </c>
      <c r="G588" t="s">
        <v>22</v>
      </c>
      <c r="H588">
        <v>99</v>
      </c>
      <c r="I588">
        <v>99</v>
      </c>
      <c r="J588">
        <v>99</v>
      </c>
      <c r="K588">
        <v>-999</v>
      </c>
      <c r="L588">
        <v>99</v>
      </c>
      <c r="M588">
        <v>99</v>
      </c>
      <c r="N588">
        <v>9999</v>
      </c>
      <c r="O588">
        <v>99</v>
      </c>
      <c r="P588">
        <v>-999</v>
      </c>
      <c r="Q588" s="9" t="s">
        <v>150</v>
      </c>
      <c r="R588" s="8" t="s">
        <v>49</v>
      </c>
      <c r="S588" s="7">
        <v>1</v>
      </c>
      <c r="U588" s="7">
        <f>S588/10</f>
        <v>0.1</v>
      </c>
      <c r="V588" s="7">
        <f t="shared" si="57"/>
        <v>-0.1</v>
      </c>
      <c r="W588" s="9">
        <f>-(SUM(V588:V597))</f>
        <v>1.1501788724867115</v>
      </c>
      <c r="X588" s="5" t="s">
        <v>150</v>
      </c>
    </row>
    <row r="589" spans="1:24" x14ac:dyDescent="0.25">
      <c r="A589" s="5">
        <v>588</v>
      </c>
      <c r="B589" s="6">
        <v>40813</v>
      </c>
      <c r="C589" t="s">
        <v>19</v>
      </c>
      <c r="D589" t="s">
        <v>20</v>
      </c>
      <c r="E589" t="s">
        <v>21</v>
      </c>
      <c r="F589" t="s">
        <v>22</v>
      </c>
      <c r="G589" t="s">
        <v>22</v>
      </c>
      <c r="H589">
        <v>99</v>
      </c>
      <c r="I589">
        <v>99</v>
      </c>
      <c r="J589">
        <v>99</v>
      </c>
      <c r="K589">
        <v>-999</v>
      </c>
      <c r="L589">
        <v>99</v>
      </c>
      <c r="M589">
        <v>99</v>
      </c>
      <c r="N589">
        <v>9999</v>
      </c>
      <c r="O589">
        <v>99</v>
      </c>
      <c r="P589">
        <v>-999</v>
      </c>
      <c r="Q589" s="9" t="s">
        <v>150</v>
      </c>
      <c r="R589" s="8" t="s">
        <v>26</v>
      </c>
      <c r="S589" s="7">
        <v>3</v>
      </c>
      <c r="U589" s="7">
        <f t="shared" ref="U589:U597" si="58">S589/10</f>
        <v>0.3</v>
      </c>
      <c r="V589" s="7">
        <f t="shared" si="57"/>
        <v>-0.15686362358410127</v>
      </c>
    </row>
    <row r="590" spans="1:24" x14ac:dyDescent="0.25">
      <c r="A590" s="5">
        <v>589</v>
      </c>
      <c r="B590" s="6">
        <v>40813</v>
      </c>
      <c r="C590" t="s">
        <v>19</v>
      </c>
      <c r="D590" t="s">
        <v>20</v>
      </c>
      <c r="E590" t="s">
        <v>21</v>
      </c>
      <c r="F590" t="s">
        <v>22</v>
      </c>
      <c r="G590" t="s">
        <v>22</v>
      </c>
      <c r="H590">
        <v>99</v>
      </c>
      <c r="I590">
        <v>99</v>
      </c>
      <c r="J590">
        <v>99</v>
      </c>
      <c r="K590">
        <v>-999</v>
      </c>
      <c r="L590">
        <v>99</v>
      </c>
      <c r="M590">
        <v>99</v>
      </c>
      <c r="N590">
        <v>9999</v>
      </c>
      <c r="O590">
        <v>99</v>
      </c>
      <c r="P590">
        <v>-999</v>
      </c>
      <c r="Q590" s="9" t="s">
        <v>150</v>
      </c>
      <c r="R590" s="8" t="s">
        <v>85</v>
      </c>
      <c r="S590" s="7">
        <v>3</v>
      </c>
      <c r="U590" s="7">
        <f t="shared" si="58"/>
        <v>0.3</v>
      </c>
      <c r="V590" s="7">
        <f t="shared" si="57"/>
        <v>-0.15686362358410127</v>
      </c>
    </row>
    <row r="591" spans="1:24" x14ac:dyDescent="0.25">
      <c r="A591" s="5">
        <v>590</v>
      </c>
      <c r="B591" s="6">
        <v>40813</v>
      </c>
      <c r="C591" t="s">
        <v>19</v>
      </c>
      <c r="D591" t="s">
        <v>20</v>
      </c>
      <c r="E591" t="s">
        <v>21</v>
      </c>
      <c r="F591" t="s">
        <v>22</v>
      </c>
      <c r="G591" t="s">
        <v>22</v>
      </c>
      <c r="H591">
        <v>99</v>
      </c>
      <c r="I591">
        <v>99</v>
      </c>
      <c r="J591">
        <v>99</v>
      </c>
      <c r="K591">
        <v>-999</v>
      </c>
      <c r="L591">
        <v>99</v>
      </c>
      <c r="M591">
        <v>99</v>
      </c>
      <c r="N591">
        <v>9999</v>
      </c>
      <c r="O591">
        <v>99</v>
      </c>
      <c r="P591">
        <v>-999</v>
      </c>
      <c r="Q591" s="9" t="s">
        <v>150</v>
      </c>
      <c r="R591" s="8" t="s">
        <v>55</v>
      </c>
      <c r="S591" s="7">
        <v>1</v>
      </c>
      <c r="U591" s="7">
        <f t="shared" si="58"/>
        <v>0.1</v>
      </c>
      <c r="V591" s="7">
        <f t="shared" si="57"/>
        <v>-0.1</v>
      </c>
    </row>
    <row r="592" spans="1:24" x14ac:dyDescent="0.25">
      <c r="A592" s="5">
        <v>591</v>
      </c>
      <c r="B592" s="6">
        <v>40813</v>
      </c>
      <c r="C592" t="s">
        <v>19</v>
      </c>
      <c r="D592" t="s">
        <v>20</v>
      </c>
      <c r="E592" t="s">
        <v>21</v>
      </c>
      <c r="F592" t="s">
        <v>22</v>
      </c>
      <c r="G592" t="s">
        <v>22</v>
      </c>
      <c r="H592">
        <v>99</v>
      </c>
      <c r="I592">
        <v>99</v>
      </c>
      <c r="J592">
        <v>99</v>
      </c>
      <c r="K592">
        <v>-999</v>
      </c>
      <c r="L592">
        <v>99</v>
      </c>
      <c r="M592">
        <v>99</v>
      </c>
      <c r="N592">
        <v>9999</v>
      </c>
      <c r="O592">
        <v>99</v>
      </c>
      <c r="P592">
        <v>-999</v>
      </c>
      <c r="Q592" s="9" t="s">
        <v>150</v>
      </c>
      <c r="R592" s="8" t="s">
        <v>151</v>
      </c>
      <c r="S592" s="7">
        <v>1</v>
      </c>
      <c r="U592" s="7">
        <f t="shared" si="58"/>
        <v>0.1</v>
      </c>
      <c r="V592" s="7">
        <f t="shared" si="57"/>
        <v>-0.1</v>
      </c>
    </row>
    <row r="593" spans="1:22" x14ac:dyDescent="0.25">
      <c r="A593" s="5">
        <v>592</v>
      </c>
      <c r="B593" s="6">
        <v>40813</v>
      </c>
      <c r="C593" t="s">
        <v>19</v>
      </c>
      <c r="D593" t="s">
        <v>20</v>
      </c>
      <c r="E593" t="s">
        <v>21</v>
      </c>
      <c r="F593" t="s">
        <v>22</v>
      </c>
      <c r="G593" t="s">
        <v>22</v>
      </c>
      <c r="H593">
        <v>99</v>
      </c>
      <c r="I593">
        <v>99</v>
      </c>
      <c r="J593">
        <v>99</v>
      </c>
      <c r="K593">
        <v>-999</v>
      </c>
      <c r="L593">
        <v>99</v>
      </c>
      <c r="M593">
        <v>99</v>
      </c>
      <c r="N593">
        <v>9999</v>
      </c>
      <c r="O593">
        <v>99</v>
      </c>
      <c r="P593">
        <v>-999</v>
      </c>
      <c r="Q593" s="9" t="s">
        <v>150</v>
      </c>
      <c r="R593" s="8" t="s">
        <v>35</v>
      </c>
      <c r="S593" s="7">
        <v>3</v>
      </c>
      <c r="U593" s="7">
        <f t="shared" si="58"/>
        <v>0.3</v>
      </c>
      <c r="V593" s="7">
        <f t="shared" si="57"/>
        <v>-0.15686362358410127</v>
      </c>
    </row>
    <row r="594" spans="1:22" x14ac:dyDescent="0.25">
      <c r="A594" s="5">
        <v>593</v>
      </c>
      <c r="B594" s="6">
        <v>40813</v>
      </c>
      <c r="C594" t="s">
        <v>19</v>
      </c>
      <c r="D594" t="s">
        <v>20</v>
      </c>
      <c r="E594" t="s">
        <v>21</v>
      </c>
      <c r="F594" t="s">
        <v>22</v>
      </c>
      <c r="G594" t="s">
        <v>22</v>
      </c>
      <c r="H594">
        <v>99</v>
      </c>
      <c r="I594">
        <v>99</v>
      </c>
      <c r="J594">
        <v>99</v>
      </c>
      <c r="K594">
        <v>-999</v>
      </c>
      <c r="L594">
        <v>99</v>
      </c>
      <c r="M594">
        <v>99</v>
      </c>
      <c r="N594">
        <v>9999</v>
      </c>
      <c r="O594">
        <v>99</v>
      </c>
      <c r="P594">
        <v>-999</v>
      </c>
      <c r="Q594" s="9" t="s">
        <v>150</v>
      </c>
      <c r="R594" s="23" t="s">
        <v>41</v>
      </c>
      <c r="S594" s="7">
        <v>0</v>
      </c>
      <c r="T594" s="7">
        <v>8</v>
      </c>
    </row>
    <row r="595" spans="1:22" x14ac:dyDescent="0.25">
      <c r="A595" s="5">
        <v>594</v>
      </c>
      <c r="B595" s="6">
        <v>40813</v>
      </c>
      <c r="C595" t="s">
        <v>19</v>
      </c>
      <c r="D595" t="s">
        <v>20</v>
      </c>
      <c r="E595" t="s">
        <v>21</v>
      </c>
      <c r="F595" t="s">
        <v>22</v>
      </c>
      <c r="G595" t="s">
        <v>22</v>
      </c>
      <c r="H595">
        <v>99</v>
      </c>
      <c r="I595">
        <v>99</v>
      </c>
      <c r="J595">
        <v>99</v>
      </c>
      <c r="K595">
        <v>-999</v>
      </c>
      <c r="L595">
        <v>99</v>
      </c>
      <c r="M595">
        <v>99</v>
      </c>
      <c r="N595">
        <v>9999</v>
      </c>
      <c r="O595">
        <v>99</v>
      </c>
      <c r="P595">
        <v>-999</v>
      </c>
      <c r="Q595" s="9" t="s">
        <v>150</v>
      </c>
      <c r="R595" s="23" t="s">
        <v>91</v>
      </c>
      <c r="S595" s="7">
        <v>2</v>
      </c>
      <c r="U595" s="7">
        <f t="shared" si="58"/>
        <v>0.2</v>
      </c>
      <c r="V595" s="7">
        <f t="shared" si="57"/>
        <v>-0.13979400086720375</v>
      </c>
    </row>
    <row r="596" spans="1:22" x14ac:dyDescent="0.25">
      <c r="A596" s="5">
        <v>595</v>
      </c>
      <c r="B596" s="6">
        <v>40813</v>
      </c>
      <c r="C596" t="s">
        <v>19</v>
      </c>
      <c r="D596" t="s">
        <v>20</v>
      </c>
      <c r="E596" t="s">
        <v>21</v>
      </c>
      <c r="F596" t="s">
        <v>22</v>
      </c>
      <c r="G596" t="s">
        <v>22</v>
      </c>
      <c r="H596">
        <v>99</v>
      </c>
      <c r="I596">
        <v>99</v>
      </c>
      <c r="J596">
        <v>99</v>
      </c>
      <c r="K596">
        <v>-999</v>
      </c>
      <c r="L596">
        <v>99</v>
      </c>
      <c r="M596">
        <v>99</v>
      </c>
      <c r="N596">
        <v>9999</v>
      </c>
      <c r="O596">
        <v>99</v>
      </c>
      <c r="P596">
        <v>-999</v>
      </c>
      <c r="Q596" s="9" t="s">
        <v>150</v>
      </c>
      <c r="R596" s="23" t="s">
        <v>64</v>
      </c>
      <c r="S596" s="7">
        <v>2</v>
      </c>
      <c r="U596" s="7">
        <f t="shared" si="58"/>
        <v>0.2</v>
      </c>
      <c r="V596" s="7">
        <f t="shared" si="57"/>
        <v>-0.13979400086720375</v>
      </c>
    </row>
    <row r="597" spans="1:22" x14ac:dyDescent="0.25">
      <c r="A597" s="5">
        <v>596</v>
      </c>
      <c r="B597" s="6">
        <v>40813</v>
      </c>
      <c r="C597" t="s">
        <v>19</v>
      </c>
      <c r="D597" t="s">
        <v>20</v>
      </c>
      <c r="E597" t="s">
        <v>21</v>
      </c>
      <c r="F597" t="s">
        <v>22</v>
      </c>
      <c r="G597" t="s">
        <v>22</v>
      </c>
      <c r="H597">
        <v>99</v>
      </c>
      <c r="I597">
        <v>99</v>
      </c>
      <c r="J597">
        <v>99</v>
      </c>
      <c r="K597">
        <v>-999</v>
      </c>
      <c r="L597">
        <v>99</v>
      </c>
      <c r="M597">
        <v>99</v>
      </c>
      <c r="N597">
        <v>9999</v>
      </c>
      <c r="O597">
        <v>99</v>
      </c>
      <c r="P597">
        <v>-999</v>
      </c>
      <c r="Q597" s="9" t="s">
        <v>150</v>
      </c>
      <c r="R597" s="23" t="s">
        <v>162</v>
      </c>
      <c r="S597" s="7">
        <v>1</v>
      </c>
      <c r="U597" s="7">
        <f t="shared" si="58"/>
        <v>0.1</v>
      </c>
      <c r="V597" s="7">
        <f t="shared" si="57"/>
        <v>-0.1</v>
      </c>
    </row>
    <row r="598" spans="1:22" x14ac:dyDescent="0.25">
      <c r="U598" s="9"/>
      <c r="V598" s="9"/>
    </row>
    <row r="599" spans="1:22" x14ac:dyDescent="0.25">
      <c r="U599" s="9"/>
    </row>
    <row r="600" spans="1:22" x14ac:dyDescent="0.25">
      <c r="U600" s="9"/>
    </row>
    <row r="601" spans="1:22" x14ac:dyDescent="0.25">
      <c r="V601" s="10"/>
    </row>
    <row r="602" spans="1:22" x14ac:dyDescent="0.25">
      <c r="V602" s="10"/>
    </row>
    <row r="603" spans="1:22" x14ac:dyDescent="0.25">
      <c r="U603" s="10"/>
      <c r="V603" s="9"/>
    </row>
    <row r="604" spans="1:22" x14ac:dyDescent="0.25">
      <c r="U604" s="10"/>
      <c r="V604" s="9"/>
    </row>
    <row r="605" spans="1:22" x14ac:dyDescent="0.25">
      <c r="U605" s="9"/>
      <c r="V605" s="9"/>
    </row>
    <row r="606" spans="1:22" x14ac:dyDescent="0.25">
      <c r="U606" s="9"/>
      <c r="V606" s="9"/>
    </row>
    <row r="607" spans="1:22" x14ac:dyDescent="0.25">
      <c r="U607" s="9"/>
      <c r="V607" s="9"/>
    </row>
    <row r="608" spans="1:22" x14ac:dyDescent="0.25">
      <c r="U608" s="9"/>
      <c r="V608" s="9"/>
    </row>
    <row r="609" spans="21:22" x14ac:dyDescent="0.25">
      <c r="U609" s="9"/>
      <c r="V609" s="9"/>
    </row>
    <row r="610" spans="21:22" x14ac:dyDescent="0.25">
      <c r="U610" s="9"/>
      <c r="V610" s="9"/>
    </row>
    <row r="611" spans="21:22" x14ac:dyDescent="0.25">
      <c r="U611" s="9"/>
      <c r="V611" s="9"/>
    </row>
    <row r="612" spans="21:22" x14ac:dyDescent="0.25">
      <c r="U612" s="9"/>
      <c r="V612" s="9"/>
    </row>
    <row r="613" spans="21:22" x14ac:dyDescent="0.25">
      <c r="U613" s="9"/>
      <c r="V613" s="9"/>
    </row>
    <row r="614" spans="21:22" x14ac:dyDescent="0.25">
      <c r="U614" s="9"/>
      <c r="V614" s="9"/>
    </row>
    <row r="615" spans="21:22" x14ac:dyDescent="0.25">
      <c r="U615" s="9"/>
      <c r="V615" s="9"/>
    </row>
    <row r="616" spans="21:22" x14ac:dyDescent="0.25">
      <c r="U616" s="9"/>
      <c r="V616" s="9"/>
    </row>
    <row r="617" spans="21:22" x14ac:dyDescent="0.25">
      <c r="U617" s="9"/>
      <c r="V617" s="9"/>
    </row>
    <row r="618" spans="21:22" x14ac:dyDescent="0.25">
      <c r="U618" s="9"/>
      <c r="V618" s="9"/>
    </row>
    <row r="619" spans="21:22" x14ac:dyDescent="0.25">
      <c r="U619" s="9"/>
      <c r="V619" s="9"/>
    </row>
    <row r="620" spans="21:22" x14ac:dyDescent="0.25">
      <c r="U620" s="9"/>
      <c r="V620" s="9"/>
    </row>
    <row r="621" spans="21:22" x14ac:dyDescent="0.25">
      <c r="U621" s="9"/>
      <c r="V621" s="9"/>
    </row>
    <row r="622" spans="21:22" x14ac:dyDescent="0.25">
      <c r="U622" s="9"/>
      <c r="V622" s="9"/>
    </row>
    <row r="623" spans="21:22" x14ac:dyDescent="0.25">
      <c r="U623" s="9"/>
      <c r="V623" s="9"/>
    </row>
    <row r="624" spans="21:22" x14ac:dyDescent="0.25">
      <c r="U624" s="9"/>
      <c r="V624" s="9"/>
    </row>
    <row r="625" spans="21:22" x14ac:dyDescent="0.25">
      <c r="U625" s="9"/>
      <c r="V625" s="9"/>
    </row>
    <row r="626" spans="21:22" x14ac:dyDescent="0.25">
      <c r="U626" s="9"/>
      <c r="V626" s="9"/>
    </row>
    <row r="627" spans="21:22" x14ac:dyDescent="0.25">
      <c r="U627" s="9"/>
      <c r="V627" s="9"/>
    </row>
    <row r="628" spans="21:22" x14ac:dyDescent="0.25">
      <c r="U628" s="9"/>
      <c r="V628" s="9"/>
    </row>
    <row r="629" spans="21:22" x14ac:dyDescent="0.25">
      <c r="U629" s="9"/>
      <c r="V629" s="9"/>
    </row>
    <row r="630" spans="21:22" x14ac:dyDescent="0.25">
      <c r="U630" s="9"/>
      <c r="V630" s="9"/>
    </row>
    <row r="631" spans="21:22" x14ac:dyDescent="0.25">
      <c r="U631" s="9"/>
      <c r="V631" s="9"/>
    </row>
    <row r="632" spans="21:22" x14ac:dyDescent="0.25">
      <c r="U632" s="9"/>
      <c r="V632" s="9"/>
    </row>
    <row r="633" spans="21:22" x14ac:dyDescent="0.25">
      <c r="U633" s="9"/>
      <c r="V633" s="9"/>
    </row>
    <row r="634" spans="21:22" x14ac:dyDescent="0.25">
      <c r="U634" s="9"/>
      <c r="V634" s="9"/>
    </row>
    <row r="635" spans="21:22" x14ac:dyDescent="0.25">
      <c r="U635" s="9"/>
      <c r="V635" s="9"/>
    </row>
    <row r="636" spans="21:22" x14ac:dyDescent="0.25">
      <c r="U636" s="9"/>
      <c r="V636" s="9"/>
    </row>
    <row r="637" spans="21:22" x14ac:dyDescent="0.25">
      <c r="U637" s="9"/>
      <c r="V637" s="9"/>
    </row>
    <row r="638" spans="21:22" x14ac:dyDescent="0.25">
      <c r="U638" s="9"/>
      <c r="V638" s="9"/>
    </row>
    <row r="639" spans="21:22" x14ac:dyDescent="0.25">
      <c r="U639" s="9"/>
      <c r="V639" s="9"/>
    </row>
    <row r="640" spans="21:22" x14ac:dyDescent="0.25">
      <c r="U640" s="9"/>
    </row>
    <row r="641" spans="21:22" x14ac:dyDescent="0.25">
      <c r="U641" s="9"/>
    </row>
    <row r="645" spans="21:22" x14ac:dyDescent="0.25">
      <c r="V645" s="10"/>
    </row>
    <row r="646" spans="21:22" x14ac:dyDescent="0.25">
      <c r="V646" s="10"/>
    </row>
    <row r="647" spans="21:22" x14ac:dyDescent="0.25">
      <c r="U647" s="10"/>
      <c r="V647" s="9"/>
    </row>
    <row r="648" spans="21:22" x14ac:dyDescent="0.25">
      <c r="U648" s="10"/>
      <c r="V648" s="9"/>
    </row>
    <row r="649" spans="21:22" x14ac:dyDescent="0.25">
      <c r="U649" s="9"/>
      <c r="V649" s="9"/>
    </row>
    <row r="650" spans="21:22" x14ac:dyDescent="0.25">
      <c r="U650" s="9"/>
      <c r="V650" s="9"/>
    </row>
    <row r="651" spans="21:22" x14ac:dyDescent="0.25">
      <c r="U651" s="9"/>
      <c r="V651" s="9"/>
    </row>
    <row r="652" spans="21:22" x14ac:dyDescent="0.25">
      <c r="U652" s="9"/>
      <c r="V652" s="9"/>
    </row>
    <row r="653" spans="21:22" x14ac:dyDescent="0.25">
      <c r="U653" s="9"/>
      <c r="V653" s="9"/>
    </row>
    <row r="654" spans="21:22" x14ac:dyDescent="0.25">
      <c r="U654" s="9"/>
      <c r="V654" s="9"/>
    </row>
    <row r="655" spans="21:22" x14ac:dyDescent="0.25">
      <c r="U655" s="9"/>
      <c r="V655" s="9"/>
    </row>
    <row r="656" spans="21:22" x14ac:dyDescent="0.25">
      <c r="U656" s="9"/>
      <c r="V656" s="9"/>
    </row>
    <row r="657" spans="21:22" x14ac:dyDescent="0.25">
      <c r="U657" s="9"/>
      <c r="V657" s="9"/>
    </row>
    <row r="658" spans="21:22" x14ac:dyDescent="0.25">
      <c r="U658" s="9"/>
      <c r="V658" s="9"/>
    </row>
    <row r="659" spans="21:22" x14ac:dyDescent="0.25">
      <c r="U659" s="9"/>
      <c r="V659" s="9"/>
    </row>
    <row r="660" spans="21:22" x14ac:dyDescent="0.25">
      <c r="U660" s="9"/>
      <c r="V660" s="9"/>
    </row>
    <row r="661" spans="21:22" x14ac:dyDescent="0.25">
      <c r="U661" s="9"/>
      <c r="V661" s="9"/>
    </row>
    <row r="662" spans="21:22" x14ac:dyDescent="0.25">
      <c r="U662" s="9"/>
      <c r="V662" s="9"/>
    </row>
    <row r="663" spans="21:22" x14ac:dyDescent="0.25">
      <c r="U663" s="9"/>
      <c r="V663" s="9"/>
    </row>
    <row r="664" spans="21:22" x14ac:dyDescent="0.25">
      <c r="U664" s="9"/>
      <c r="V664" s="9"/>
    </row>
    <row r="665" spans="21:22" x14ac:dyDescent="0.25">
      <c r="U665" s="9"/>
      <c r="V665" s="9"/>
    </row>
    <row r="666" spans="21:22" x14ac:dyDescent="0.25">
      <c r="U666" s="9"/>
      <c r="V666" s="9"/>
    </row>
    <row r="667" spans="21:22" x14ac:dyDescent="0.25">
      <c r="U667" s="9"/>
      <c r="V667" s="9"/>
    </row>
    <row r="668" spans="21:22" x14ac:dyDescent="0.25">
      <c r="U668" s="9"/>
      <c r="V668" s="9"/>
    </row>
    <row r="669" spans="21:22" x14ac:dyDescent="0.25">
      <c r="U669" s="9"/>
      <c r="V669" s="9"/>
    </row>
    <row r="670" spans="21:22" x14ac:dyDescent="0.25">
      <c r="U670" s="9"/>
      <c r="V670" s="9"/>
    </row>
    <row r="671" spans="21:22" x14ac:dyDescent="0.25">
      <c r="U671" s="9"/>
      <c r="V671" s="9"/>
    </row>
    <row r="672" spans="21:22" x14ac:dyDescent="0.25">
      <c r="U672" s="9"/>
      <c r="V672" s="9"/>
    </row>
    <row r="673" spans="21:22" x14ac:dyDescent="0.25">
      <c r="U673" s="9"/>
      <c r="V673" s="9"/>
    </row>
    <row r="674" spans="21:22" x14ac:dyDescent="0.25">
      <c r="U674" s="9"/>
      <c r="V674" s="9"/>
    </row>
    <row r="675" spans="21:22" x14ac:dyDescent="0.25">
      <c r="U675" s="9"/>
      <c r="V675" s="9"/>
    </row>
    <row r="676" spans="21:22" x14ac:dyDescent="0.25">
      <c r="U676" s="9"/>
      <c r="V676" s="9"/>
    </row>
    <row r="677" spans="21:22" x14ac:dyDescent="0.25">
      <c r="U677" s="9"/>
      <c r="V677" s="9"/>
    </row>
    <row r="678" spans="21:22" x14ac:dyDescent="0.25">
      <c r="U678" s="9"/>
      <c r="V678" s="9"/>
    </row>
    <row r="679" spans="21:22" x14ac:dyDescent="0.25">
      <c r="U679" s="9"/>
      <c r="V679" s="9"/>
    </row>
    <row r="680" spans="21:22" x14ac:dyDescent="0.25">
      <c r="U680" s="9"/>
      <c r="V680" s="9"/>
    </row>
    <row r="681" spans="21:22" x14ac:dyDescent="0.25">
      <c r="U681" s="9"/>
      <c r="V681" s="9"/>
    </row>
    <row r="682" spans="21:22" x14ac:dyDescent="0.25">
      <c r="U682" s="9"/>
      <c r="V682" s="9"/>
    </row>
    <row r="683" spans="21:22" x14ac:dyDescent="0.25">
      <c r="U683" s="9"/>
      <c r="V683" s="9"/>
    </row>
    <row r="684" spans="21:22" x14ac:dyDescent="0.25">
      <c r="U684" s="9"/>
      <c r="V684" s="9"/>
    </row>
    <row r="685" spans="21:22" x14ac:dyDescent="0.25">
      <c r="U685" s="9"/>
      <c r="V685" s="9"/>
    </row>
    <row r="686" spans="21:22" x14ac:dyDescent="0.25">
      <c r="U686" s="9"/>
      <c r="V686" s="9"/>
    </row>
    <row r="687" spans="21:22" x14ac:dyDescent="0.25">
      <c r="U687" s="9"/>
      <c r="V687" s="9"/>
    </row>
    <row r="688" spans="21:22" x14ac:dyDescent="0.25">
      <c r="U688" s="9"/>
      <c r="V688" s="9"/>
    </row>
    <row r="689" spans="21:22" x14ac:dyDescent="0.25">
      <c r="U689" s="9"/>
      <c r="V689" s="9"/>
    </row>
    <row r="690" spans="21:22" x14ac:dyDescent="0.25">
      <c r="U690" s="9"/>
      <c r="V690" s="9"/>
    </row>
    <row r="691" spans="21:22" x14ac:dyDescent="0.25">
      <c r="U691" s="9"/>
      <c r="V691" s="9"/>
    </row>
    <row r="692" spans="21:22" x14ac:dyDescent="0.25">
      <c r="U692" s="9"/>
      <c r="V692" s="9"/>
    </row>
    <row r="693" spans="21:22" x14ac:dyDescent="0.25">
      <c r="U693" s="9"/>
      <c r="V693" s="9"/>
    </row>
    <row r="694" spans="21:22" x14ac:dyDescent="0.25">
      <c r="U694" s="9"/>
      <c r="V694" s="9"/>
    </row>
    <row r="695" spans="21:22" x14ac:dyDescent="0.25">
      <c r="U695" s="9"/>
      <c r="V695" s="9"/>
    </row>
    <row r="696" spans="21:22" x14ac:dyDescent="0.25">
      <c r="U696" s="9"/>
    </row>
    <row r="697" spans="21:22" x14ac:dyDescent="0.25">
      <c r="U697" s="9"/>
    </row>
    <row r="699" spans="21:22" x14ac:dyDescent="0.25">
      <c r="U699" s="9"/>
    </row>
    <row r="700" spans="21:22" x14ac:dyDescent="0.25">
      <c r="U700" s="9"/>
    </row>
    <row r="706" spans="21:22" x14ac:dyDescent="0.25">
      <c r="V706" s="9"/>
    </row>
    <row r="707" spans="21:22" x14ac:dyDescent="0.25">
      <c r="V707" s="9"/>
    </row>
    <row r="708" spans="21:22" x14ac:dyDescent="0.25">
      <c r="U708" s="9"/>
      <c r="V708" s="9"/>
    </row>
    <row r="709" spans="21:22" x14ac:dyDescent="0.25">
      <c r="U709" s="9"/>
      <c r="V709" s="9"/>
    </row>
    <row r="710" spans="21:22" x14ac:dyDescent="0.25">
      <c r="U710" s="9"/>
      <c r="V710" s="9"/>
    </row>
    <row r="711" spans="21:22" x14ac:dyDescent="0.25">
      <c r="U711" s="9"/>
      <c r="V711" s="9"/>
    </row>
    <row r="712" spans="21:22" x14ac:dyDescent="0.25">
      <c r="U712" s="9"/>
      <c r="V712" s="9"/>
    </row>
    <row r="713" spans="21:22" x14ac:dyDescent="0.25">
      <c r="U713" s="9"/>
      <c r="V713" s="9"/>
    </row>
    <row r="714" spans="21:22" x14ac:dyDescent="0.25">
      <c r="U714" s="9"/>
      <c r="V714" s="9"/>
    </row>
    <row r="715" spans="21:22" x14ac:dyDescent="0.25">
      <c r="U715" s="9"/>
      <c r="V715" s="9"/>
    </row>
    <row r="716" spans="21:22" x14ac:dyDescent="0.25">
      <c r="U716" s="9"/>
      <c r="V716" s="9"/>
    </row>
    <row r="717" spans="21:22" x14ac:dyDescent="0.25">
      <c r="U717" s="9"/>
      <c r="V717" s="9"/>
    </row>
    <row r="718" spans="21:22" x14ac:dyDescent="0.25">
      <c r="U718" s="9"/>
      <c r="V718" s="9"/>
    </row>
    <row r="719" spans="21:22" x14ac:dyDescent="0.25">
      <c r="U719" s="9"/>
      <c r="V719" s="9"/>
    </row>
    <row r="720" spans="21:22" x14ac:dyDescent="0.25">
      <c r="U720" s="9"/>
      <c r="V720" s="9"/>
    </row>
    <row r="721" spans="21:22" x14ac:dyDescent="0.25">
      <c r="U721" s="9"/>
      <c r="V721" s="9"/>
    </row>
    <row r="722" spans="21:22" x14ac:dyDescent="0.25">
      <c r="U722" s="9"/>
      <c r="V722" s="9"/>
    </row>
    <row r="723" spans="21:22" x14ac:dyDescent="0.25">
      <c r="U723" s="9"/>
      <c r="V723" s="9"/>
    </row>
    <row r="724" spans="21:22" x14ac:dyDescent="0.25">
      <c r="U724" s="9"/>
      <c r="V724" s="9"/>
    </row>
    <row r="725" spans="21:22" x14ac:dyDescent="0.25">
      <c r="U725" s="9"/>
      <c r="V725" s="9"/>
    </row>
    <row r="726" spans="21:22" x14ac:dyDescent="0.25">
      <c r="U726" s="9"/>
      <c r="V726" s="9"/>
    </row>
    <row r="727" spans="21:22" x14ac:dyDescent="0.25">
      <c r="U727" s="9"/>
      <c r="V727" s="9"/>
    </row>
    <row r="728" spans="21:22" x14ac:dyDescent="0.25">
      <c r="U728" s="9"/>
      <c r="V728" s="9"/>
    </row>
    <row r="729" spans="21:22" x14ac:dyDescent="0.25">
      <c r="U729" s="9"/>
      <c r="V729" s="9"/>
    </row>
    <row r="730" spans="21:22" x14ac:dyDescent="0.25">
      <c r="U730" s="9"/>
      <c r="V730" s="9"/>
    </row>
    <row r="731" spans="21:22" x14ac:dyDescent="0.25">
      <c r="U731" s="9"/>
      <c r="V731" s="9"/>
    </row>
    <row r="732" spans="21:22" x14ac:dyDescent="0.25">
      <c r="U732" s="9"/>
      <c r="V732" s="9"/>
    </row>
    <row r="733" spans="21:22" x14ac:dyDescent="0.25">
      <c r="U733" s="9"/>
      <c r="V733" s="9"/>
    </row>
    <row r="734" spans="21:22" x14ac:dyDescent="0.25">
      <c r="U734" s="9"/>
      <c r="V734" s="9"/>
    </row>
    <row r="735" spans="21:22" x14ac:dyDescent="0.25">
      <c r="U735" s="9"/>
      <c r="V735" s="9"/>
    </row>
    <row r="736" spans="21:22" x14ac:dyDescent="0.25">
      <c r="U736" s="9"/>
      <c r="V736" s="9"/>
    </row>
    <row r="737" spans="21:22" x14ac:dyDescent="0.25">
      <c r="U737" s="9"/>
      <c r="V737" s="9"/>
    </row>
    <row r="738" spans="21:22" x14ac:dyDescent="0.25">
      <c r="U738" s="9"/>
      <c r="V738" s="9"/>
    </row>
    <row r="739" spans="21:22" x14ac:dyDescent="0.25">
      <c r="U739" s="9"/>
    </row>
    <row r="740" spans="21:22" x14ac:dyDescent="0.25">
      <c r="U740" s="9"/>
    </row>
    <row r="741" spans="21:22" x14ac:dyDescent="0.25">
      <c r="V741" s="9"/>
    </row>
    <row r="742" spans="21:22" x14ac:dyDescent="0.25">
      <c r="V742" s="9"/>
    </row>
    <row r="743" spans="21:22" x14ac:dyDescent="0.25">
      <c r="U743" s="9"/>
      <c r="V743" s="9"/>
    </row>
    <row r="744" spans="21:22" x14ac:dyDescent="0.25">
      <c r="U744" s="9"/>
      <c r="V744" s="9"/>
    </row>
    <row r="745" spans="21:22" x14ac:dyDescent="0.25">
      <c r="U745" s="9"/>
      <c r="V745" s="9"/>
    </row>
    <row r="746" spans="21:22" x14ac:dyDescent="0.25">
      <c r="U746" s="9"/>
      <c r="V746" s="9"/>
    </row>
    <row r="747" spans="21:22" x14ac:dyDescent="0.25">
      <c r="U747" s="9"/>
      <c r="V747" s="9"/>
    </row>
    <row r="748" spans="21:22" x14ac:dyDescent="0.25">
      <c r="U748" s="9"/>
      <c r="V748" s="9"/>
    </row>
    <row r="749" spans="21:22" x14ac:dyDescent="0.25">
      <c r="U749" s="9"/>
      <c r="V749" s="9"/>
    </row>
    <row r="750" spans="21:22" x14ac:dyDescent="0.25">
      <c r="U750" s="9"/>
    </row>
    <row r="751" spans="21:22" x14ac:dyDescent="0.25">
      <c r="U751" s="9"/>
    </row>
    <row r="777" spans="21:22" x14ac:dyDescent="0.25">
      <c r="V777" s="10"/>
    </row>
    <row r="778" spans="21:22" x14ac:dyDescent="0.25">
      <c r="V778" s="9"/>
    </row>
    <row r="779" spans="21:22" x14ac:dyDescent="0.25">
      <c r="U779" s="10"/>
      <c r="V779" s="9"/>
    </row>
    <row r="780" spans="21:22" x14ac:dyDescent="0.25">
      <c r="U780" s="9"/>
      <c r="V780" s="9"/>
    </row>
    <row r="781" spans="21:22" x14ac:dyDescent="0.25">
      <c r="U781" s="9"/>
      <c r="V781" s="9"/>
    </row>
    <row r="782" spans="21:22" x14ac:dyDescent="0.25">
      <c r="U782" s="9"/>
      <c r="V782" s="9"/>
    </row>
    <row r="783" spans="21:22" x14ac:dyDescent="0.25">
      <c r="U783" s="9"/>
      <c r="V783" s="9"/>
    </row>
    <row r="784" spans="21:22" x14ac:dyDescent="0.25">
      <c r="U784" s="9"/>
      <c r="V784" s="9"/>
    </row>
    <row r="785" spans="21:22" x14ac:dyDescent="0.25">
      <c r="U785" s="9"/>
      <c r="V785" s="9"/>
    </row>
    <row r="786" spans="21:22" x14ac:dyDescent="0.25">
      <c r="U786" s="9"/>
      <c r="V786" s="9"/>
    </row>
    <row r="787" spans="21:22" x14ac:dyDescent="0.25">
      <c r="U787" s="9"/>
      <c r="V787" s="9"/>
    </row>
    <row r="788" spans="21:22" x14ac:dyDescent="0.25">
      <c r="U788" s="9"/>
      <c r="V788" s="9"/>
    </row>
    <row r="789" spans="21:22" x14ac:dyDescent="0.25">
      <c r="U789" s="9"/>
      <c r="V789" s="9"/>
    </row>
    <row r="790" spans="21:22" x14ac:dyDescent="0.25">
      <c r="U790" s="9"/>
      <c r="V790" s="9"/>
    </row>
    <row r="791" spans="21:22" x14ac:dyDescent="0.25">
      <c r="U791" s="9"/>
      <c r="V791" s="9"/>
    </row>
    <row r="792" spans="21:22" x14ac:dyDescent="0.25">
      <c r="U792" s="9"/>
      <c r="V792" s="9"/>
    </row>
    <row r="793" spans="21:22" x14ac:dyDescent="0.25">
      <c r="U793" s="9"/>
      <c r="V793" s="9"/>
    </row>
    <row r="794" spans="21:22" x14ac:dyDescent="0.25">
      <c r="U794" s="9"/>
      <c r="V794" s="9"/>
    </row>
    <row r="795" spans="21:22" x14ac:dyDescent="0.25">
      <c r="U795" s="9"/>
      <c r="V795" s="9"/>
    </row>
    <row r="796" spans="21:22" x14ac:dyDescent="0.25">
      <c r="U796" s="9"/>
      <c r="V796" s="9"/>
    </row>
    <row r="797" spans="21:22" x14ac:dyDescent="0.25">
      <c r="U797" s="9"/>
      <c r="V797" s="9"/>
    </row>
    <row r="798" spans="21:22" x14ac:dyDescent="0.25">
      <c r="U798" s="9"/>
      <c r="V798" s="9"/>
    </row>
    <row r="799" spans="21:22" x14ac:dyDescent="0.25">
      <c r="U799" s="9"/>
      <c r="V799" s="9"/>
    </row>
    <row r="800" spans="21:22" x14ac:dyDescent="0.25">
      <c r="U800" s="9"/>
      <c r="V800" s="9"/>
    </row>
    <row r="801" spans="21:22" x14ac:dyDescent="0.25">
      <c r="U801" s="9"/>
      <c r="V801" s="9"/>
    </row>
    <row r="802" spans="21:22" x14ac:dyDescent="0.25">
      <c r="U802" s="9"/>
      <c r="V802" s="9"/>
    </row>
    <row r="803" spans="21:22" x14ac:dyDescent="0.25">
      <c r="U803" s="9"/>
      <c r="V803" s="9"/>
    </row>
    <row r="804" spans="21:22" x14ac:dyDescent="0.25">
      <c r="U804" s="9"/>
      <c r="V804" s="9"/>
    </row>
    <row r="805" spans="21:22" x14ac:dyDescent="0.25">
      <c r="U805" s="9"/>
    </row>
    <row r="806" spans="21:22" x14ac:dyDescent="0.25">
      <c r="U806" s="9"/>
      <c r="V806" s="9"/>
    </row>
    <row r="807" spans="21:22" x14ac:dyDescent="0.25">
      <c r="V807" s="9"/>
    </row>
    <row r="808" spans="21:22" x14ac:dyDescent="0.25">
      <c r="U808" s="9"/>
    </row>
    <row r="809" spans="21:22" x14ac:dyDescent="0.25">
      <c r="U809" s="9"/>
    </row>
    <row r="810" spans="21:22" x14ac:dyDescent="0.25">
      <c r="V810" s="9"/>
    </row>
    <row r="812" spans="21:22" x14ac:dyDescent="0.25">
      <c r="U812" s="9"/>
    </row>
    <row r="813" spans="21:22" x14ac:dyDescent="0.25">
      <c r="V813" s="9"/>
    </row>
    <row r="814" spans="21:22" x14ac:dyDescent="0.25">
      <c r="V814" s="9"/>
    </row>
    <row r="815" spans="21:22" x14ac:dyDescent="0.25">
      <c r="U815" s="9"/>
      <c r="V815" s="9"/>
    </row>
    <row r="816" spans="21:22" x14ac:dyDescent="0.25">
      <c r="U816" s="9"/>
      <c r="V816" s="9"/>
    </row>
    <row r="817" spans="21:22" x14ac:dyDescent="0.25">
      <c r="U817" s="9"/>
      <c r="V817" s="9"/>
    </row>
    <row r="818" spans="21:22" x14ac:dyDescent="0.25">
      <c r="U818" s="9"/>
      <c r="V818" s="9"/>
    </row>
    <row r="819" spans="21:22" x14ac:dyDescent="0.25">
      <c r="U819" s="9"/>
      <c r="V819" s="9"/>
    </row>
    <row r="820" spans="21:22" x14ac:dyDescent="0.25">
      <c r="U820" s="9"/>
      <c r="V820" s="9"/>
    </row>
    <row r="821" spans="21:22" x14ac:dyDescent="0.25">
      <c r="U821" s="9"/>
    </row>
    <row r="822" spans="21:22" x14ac:dyDescent="0.25">
      <c r="U822" s="9"/>
    </row>
    <row r="844" spans="21:22" x14ac:dyDescent="0.25">
      <c r="V844" s="10"/>
    </row>
    <row r="845" spans="21:22" x14ac:dyDescent="0.25">
      <c r="V845" s="9"/>
    </row>
    <row r="846" spans="21:22" x14ac:dyDescent="0.25">
      <c r="U846" s="9"/>
      <c r="V846" s="9"/>
    </row>
    <row r="847" spans="21:22" x14ac:dyDescent="0.25">
      <c r="U847" s="9"/>
      <c r="V847" s="9"/>
    </row>
    <row r="848" spans="21:22" x14ac:dyDescent="0.25">
      <c r="U848" s="9"/>
      <c r="V848" s="9"/>
    </row>
    <row r="849" spans="21:22" x14ac:dyDescent="0.25">
      <c r="U849" s="9"/>
      <c r="V849" s="9"/>
    </row>
    <row r="850" spans="21:22" x14ac:dyDescent="0.25">
      <c r="U850" s="9"/>
      <c r="V850" s="9"/>
    </row>
    <row r="851" spans="21:22" x14ac:dyDescent="0.25">
      <c r="U851" s="9"/>
      <c r="V851" s="9"/>
    </row>
    <row r="852" spans="21:22" x14ac:dyDescent="0.25">
      <c r="U852" s="9"/>
      <c r="V852" s="9"/>
    </row>
    <row r="853" spans="21:22" x14ac:dyDescent="0.25">
      <c r="U853" s="9"/>
      <c r="V853" s="9"/>
    </row>
    <row r="854" spans="21:22" x14ac:dyDescent="0.25">
      <c r="U854" s="9"/>
      <c r="V854" s="9"/>
    </row>
    <row r="855" spans="21:22" x14ac:dyDescent="0.25">
      <c r="U855" s="9"/>
      <c r="V855" s="9"/>
    </row>
    <row r="856" spans="21:22" x14ac:dyDescent="0.25">
      <c r="U856" s="9"/>
      <c r="V856" s="9"/>
    </row>
    <row r="857" spans="21:22" x14ac:dyDescent="0.25">
      <c r="U857" s="9"/>
      <c r="V857" s="9"/>
    </row>
    <row r="858" spans="21:22" x14ac:dyDescent="0.25">
      <c r="U858" s="9"/>
      <c r="V858" s="9"/>
    </row>
    <row r="859" spans="21:22" x14ac:dyDescent="0.25">
      <c r="U859" s="9"/>
      <c r="V859" s="9"/>
    </row>
    <row r="860" spans="21:22" x14ac:dyDescent="0.25">
      <c r="U860" s="9"/>
      <c r="V860" s="9"/>
    </row>
    <row r="861" spans="21:22" x14ac:dyDescent="0.25">
      <c r="U861" s="9"/>
      <c r="V861" s="9"/>
    </row>
    <row r="862" spans="21:22" x14ac:dyDescent="0.25">
      <c r="U862" s="9"/>
      <c r="V862" s="9"/>
    </row>
    <row r="863" spans="21:22" x14ac:dyDescent="0.25">
      <c r="U863" s="9"/>
      <c r="V863" s="9"/>
    </row>
    <row r="864" spans="21:22" x14ac:dyDescent="0.25">
      <c r="U864" s="9"/>
      <c r="V864" s="9"/>
    </row>
    <row r="865" spans="21:22" x14ac:dyDescent="0.25">
      <c r="U865" s="9"/>
      <c r="V865" s="9"/>
    </row>
    <row r="866" spans="21:22" x14ac:dyDescent="0.25">
      <c r="U866" s="9"/>
      <c r="V866" s="9"/>
    </row>
    <row r="867" spans="21:22" x14ac:dyDescent="0.25">
      <c r="U867" s="9"/>
    </row>
    <row r="868" spans="21:22" x14ac:dyDescent="0.25">
      <c r="U868" s="9"/>
    </row>
    <row r="897" spans="21:22" x14ac:dyDescent="0.25">
      <c r="V897" s="10"/>
    </row>
    <row r="898" spans="21:22" x14ac:dyDescent="0.25">
      <c r="V898" s="9"/>
    </row>
    <row r="899" spans="21:22" x14ac:dyDescent="0.25">
      <c r="U899" s="9"/>
      <c r="V899" s="9"/>
    </row>
    <row r="900" spans="21:22" x14ac:dyDescent="0.25">
      <c r="U900" s="9"/>
      <c r="V900" s="9"/>
    </row>
    <row r="901" spans="21:22" x14ac:dyDescent="0.25">
      <c r="U901" s="9"/>
      <c r="V901" s="9"/>
    </row>
    <row r="902" spans="21:22" x14ac:dyDescent="0.25">
      <c r="U902" s="9"/>
      <c r="V902" s="9"/>
    </row>
    <row r="903" spans="21:22" x14ac:dyDescent="0.25">
      <c r="U903" s="9"/>
      <c r="V903" s="9"/>
    </row>
    <row r="904" spans="21:22" x14ac:dyDescent="0.25">
      <c r="U904" s="9"/>
      <c r="V904" s="9"/>
    </row>
    <row r="905" spans="21:22" x14ac:dyDescent="0.25">
      <c r="U905" s="9"/>
      <c r="V905" s="9"/>
    </row>
    <row r="906" spans="21:22" x14ac:dyDescent="0.25">
      <c r="U906" s="9"/>
      <c r="V906" s="9"/>
    </row>
    <row r="907" spans="21:22" x14ac:dyDescent="0.25">
      <c r="U907" s="9"/>
      <c r="V907" s="9"/>
    </row>
    <row r="908" spans="21:22" x14ac:dyDescent="0.25">
      <c r="U908" s="9"/>
      <c r="V908" s="9"/>
    </row>
    <row r="909" spans="21:22" x14ac:dyDescent="0.25">
      <c r="U909" s="9"/>
      <c r="V909" s="9"/>
    </row>
    <row r="910" spans="21:22" x14ac:dyDescent="0.25">
      <c r="U910" s="9"/>
      <c r="V910" s="9"/>
    </row>
    <row r="911" spans="21:22" x14ac:dyDescent="0.25">
      <c r="U911" s="9"/>
      <c r="V911" s="9"/>
    </row>
    <row r="912" spans="21:22" x14ac:dyDescent="0.25">
      <c r="U912" s="9"/>
      <c r="V912" s="9"/>
    </row>
    <row r="913" spans="21:22" x14ac:dyDescent="0.25">
      <c r="U913" s="9"/>
      <c r="V913" s="9"/>
    </row>
    <row r="914" spans="21:22" x14ac:dyDescent="0.25">
      <c r="U914" s="9"/>
      <c r="V914" s="9"/>
    </row>
    <row r="915" spans="21:22" x14ac:dyDescent="0.25">
      <c r="U915" s="9"/>
      <c r="V915" s="9"/>
    </row>
    <row r="916" spans="21:22" x14ac:dyDescent="0.25">
      <c r="U916" s="9"/>
      <c r="V916" s="9"/>
    </row>
    <row r="917" spans="21:22" x14ac:dyDescent="0.25">
      <c r="U917" s="9"/>
      <c r="V917" s="9"/>
    </row>
    <row r="918" spans="21:22" x14ac:dyDescent="0.25">
      <c r="U918" s="9"/>
      <c r="V918" s="9"/>
    </row>
    <row r="919" spans="21:22" x14ac:dyDescent="0.25">
      <c r="U919" s="9"/>
      <c r="V919" s="9"/>
    </row>
    <row r="920" spans="21:22" x14ac:dyDescent="0.25">
      <c r="U920" s="9"/>
      <c r="V920" s="9"/>
    </row>
    <row r="921" spans="21:22" x14ac:dyDescent="0.25">
      <c r="U921" s="9"/>
      <c r="V921" s="9"/>
    </row>
    <row r="922" spans="21:22" x14ac:dyDescent="0.25">
      <c r="U922" s="9"/>
      <c r="V922" s="9"/>
    </row>
    <row r="923" spans="21:22" x14ac:dyDescent="0.25">
      <c r="U923" s="9"/>
      <c r="V923" s="9"/>
    </row>
    <row r="924" spans="21:22" x14ac:dyDescent="0.25">
      <c r="U924" s="9"/>
      <c r="V924" s="9"/>
    </row>
    <row r="925" spans="21:22" x14ac:dyDescent="0.25">
      <c r="U925" s="9"/>
      <c r="V925" s="9"/>
    </row>
    <row r="926" spans="21:22" x14ac:dyDescent="0.25">
      <c r="U926" s="9"/>
      <c r="V926" s="9"/>
    </row>
    <row r="927" spans="21:22" x14ac:dyDescent="0.25">
      <c r="U927" s="9"/>
      <c r="V927" s="9"/>
    </row>
    <row r="928" spans="21:22" x14ac:dyDescent="0.25">
      <c r="U928" s="9"/>
      <c r="V928" s="9"/>
    </row>
    <row r="929" spans="21:22" x14ac:dyDescent="0.25">
      <c r="U929" s="9"/>
      <c r="V929" s="9"/>
    </row>
    <row r="930" spans="21:22" x14ac:dyDescent="0.25">
      <c r="U930" s="9"/>
      <c r="V930" s="9"/>
    </row>
    <row r="931" spans="21:22" x14ac:dyDescent="0.25">
      <c r="U931" s="9"/>
      <c r="V931" s="9"/>
    </row>
    <row r="932" spans="21:22" x14ac:dyDescent="0.25">
      <c r="U932" s="9"/>
      <c r="V932" s="9"/>
    </row>
    <row r="933" spans="21:22" x14ac:dyDescent="0.25">
      <c r="U933" s="9"/>
      <c r="V933" s="9"/>
    </row>
    <row r="934" spans="21:22" x14ac:dyDescent="0.25">
      <c r="U934" s="9"/>
      <c r="V934" s="9"/>
    </row>
    <row r="935" spans="21:22" x14ac:dyDescent="0.25">
      <c r="U935" s="9"/>
      <c r="V935" s="9"/>
    </row>
    <row r="936" spans="21:22" x14ac:dyDescent="0.25">
      <c r="U936" s="9"/>
      <c r="V936" s="9"/>
    </row>
    <row r="937" spans="21:22" x14ac:dyDescent="0.25">
      <c r="U937" s="9"/>
      <c r="V937" s="9"/>
    </row>
    <row r="938" spans="21:22" x14ac:dyDescent="0.25">
      <c r="U938" s="9"/>
      <c r="V938" s="9"/>
    </row>
    <row r="939" spans="21:22" x14ac:dyDescent="0.25">
      <c r="U939" s="9"/>
      <c r="V939" s="9"/>
    </row>
    <row r="940" spans="21:22" x14ac:dyDescent="0.25">
      <c r="U940" s="9"/>
      <c r="V940" s="9"/>
    </row>
    <row r="941" spans="21:22" x14ac:dyDescent="0.25">
      <c r="U941" s="9"/>
      <c r="V941" s="9"/>
    </row>
    <row r="942" spans="21:22" x14ac:dyDescent="0.25">
      <c r="U942" s="9"/>
      <c r="V942" s="9"/>
    </row>
    <row r="943" spans="21:22" x14ac:dyDescent="0.25">
      <c r="U943" s="9"/>
      <c r="V943" s="9"/>
    </row>
    <row r="944" spans="21:22" x14ac:dyDescent="0.25">
      <c r="U944" s="9"/>
      <c r="V944" s="9"/>
    </row>
    <row r="945" spans="21:22" x14ac:dyDescent="0.25">
      <c r="U945" s="9"/>
      <c r="V945" s="9"/>
    </row>
    <row r="946" spans="21:22" x14ac:dyDescent="0.25">
      <c r="U946" s="9"/>
      <c r="V946" s="9"/>
    </row>
    <row r="947" spans="21:22" x14ac:dyDescent="0.25">
      <c r="U947" s="9"/>
      <c r="V947" s="9"/>
    </row>
    <row r="948" spans="21:22" x14ac:dyDescent="0.25">
      <c r="U948" s="9"/>
    </row>
    <row r="949" spans="21:22" x14ac:dyDescent="0.25">
      <c r="U949" s="9"/>
    </row>
    <row r="977" spans="21:22" x14ac:dyDescent="0.25">
      <c r="V977" s="9"/>
    </row>
    <row r="978" spans="21:22" x14ac:dyDescent="0.25">
      <c r="V978" s="9"/>
    </row>
    <row r="979" spans="21:22" x14ac:dyDescent="0.25">
      <c r="U979" s="9"/>
      <c r="V979" s="9"/>
    </row>
    <row r="980" spans="21:22" x14ac:dyDescent="0.25">
      <c r="U980" s="9"/>
      <c r="V980" s="9"/>
    </row>
    <row r="981" spans="21:22" x14ac:dyDescent="0.25">
      <c r="U981" s="9"/>
      <c r="V981" s="9"/>
    </row>
    <row r="982" spans="21:22" x14ac:dyDescent="0.25">
      <c r="U982" s="9"/>
      <c r="V982" s="9"/>
    </row>
    <row r="983" spans="21:22" x14ac:dyDescent="0.25">
      <c r="U983" s="9"/>
      <c r="V983" s="9"/>
    </row>
    <row r="984" spans="21:22" x14ac:dyDescent="0.25">
      <c r="U984" s="9"/>
      <c r="V984" s="9"/>
    </row>
    <row r="985" spans="21:22" x14ac:dyDescent="0.25">
      <c r="U985" s="9"/>
      <c r="V985" s="9"/>
    </row>
    <row r="986" spans="21:22" x14ac:dyDescent="0.25">
      <c r="U986" s="9"/>
      <c r="V986" s="9"/>
    </row>
    <row r="987" spans="21:22" x14ac:dyDescent="0.25">
      <c r="U987" s="9"/>
      <c r="V987" s="9"/>
    </row>
    <row r="988" spans="21:22" x14ac:dyDescent="0.25">
      <c r="U988" s="9"/>
      <c r="V988" s="9"/>
    </row>
    <row r="989" spans="21:22" x14ac:dyDescent="0.25">
      <c r="U989" s="9"/>
      <c r="V989" s="9"/>
    </row>
    <row r="990" spans="21:22" x14ac:dyDescent="0.25">
      <c r="U990" s="9"/>
      <c r="V990" s="9"/>
    </row>
    <row r="991" spans="21:22" x14ac:dyDescent="0.25">
      <c r="U991" s="9"/>
      <c r="V991" s="9"/>
    </row>
    <row r="992" spans="21:22" x14ac:dyDescent="0.25">
      <c r="U992" s="9"/>
      <c r="V992" s="9"/>
    </row>
    <row r="993" spans="21:22" x14ac:dyDescent="0.25">
      <c r="U993" s="9"/>
      <c r="V993" s="9"/>
    </row>
    <row r="994" spans="21:22" x14ac:dyDescent="0.25">
      <c r="U994" s="9"/>
      <c r="V994" s="9"/>
    </row>
    <row r="995" spans="21:22" x14ac:dyDescent="0.25">
      <c r="U995" s="9"/>
      <c r="V995" s="9"/>
    </row>
    <row r="996" spans="21:22" x14ac:dyDescent="0.25">
      <c r="U996" s="9"/>
      <c r="V996" s="9"/>
    </row>
    <row r="997" spans="21:22" x14ac:dyDescent="0.25">
      <c r="U997" s="9"/>
      <c r="V997" s="9"/>
    </row>
    <row r="998" spans="21:22" x14ac:dyDescent="0.25">
      <c r="U998" s="9"/>
      <c r="V998" s="9"/>
    </row>
    <row r="999" spans="21:22" x14ac:dyDescent="0.25">
      <c r="U999" s="9"/>
      <c r="V999" s="9"/>
    </row>
    <row r="1000" spans="21:22" x14ac:dyDescent="0.25">
      <c r="U1000" s="9"/>
      <c r="V1000" s="9"/>
    </row>
    <row r="1001" spans="21:22" x14ac:dyDescent="0.25">
      <c r="U1001" s="9"/>
      <c r="V1001" s="9"/>
    </row>
    <row r="1002" spans="21:22" x14ac:dyDescent="0.25">
      <c r="U1002" s="9"/>
      <c r="V1002" s="9"/>
    </row>
    <row r="1003" spans="21:22" x14ac:dyDescent="0.25">
      <c r="U1003" s="9"/>
      <c r="V1003" s="9"/>
    </row>
    <row r="1004" spans="21:22" x14ac:dyDescent="0.25">
      <c r="U1004" s="9"/>
      <c r="V1004" s="9"/>
    </row>
    <row r="1005" spans="21:22" x14ac:dyDescent="0.25">
      <c r="U1005" s="9"/>
      <c r="V1005" s="9"/>
    </row>
    <row r="1006" spans="21:22" x14ac:dyDescent="0.25">
      <c r="U1006" s="9"/>
      <c r="V1006" s="9"/>
    </row>
    <row r="1007" spans="21:22" x14ac:dyDescent="0.25">
      <c r="U1007" s="9"/>
      <c r="V1007" s="9"/>
    </row>
    <row r="1008" spans="21:22" x14ac:dyDescent="0.25">
      <c r="U1008" s="9"/>
      <c r="V1008" s="9"/>
    </row>
    <row r="1009" spans="21:22" x14ac:dyDescent="0.25">
      <c r="U1009" s="9"/>
      <c r="V1009" s="9"/>
    </row>
    <row r="1010" spans="21:22" x14ac:dyDescent="0.25">
      <c r="U1010" s="9"/>
      <c r="V1010" s="9"/>
    </row>
    <row r="1011" spans="21:22" x14ac:dyDescent="0.25">
      <c r="U1011" s="9"/>
      <c r="V1011" s="9"/>
    </row>
    <row r="1012" spans="21:22" x14ac:dyDescent="0.25">
      <c r="U1012" s="9"/>
      <c r="V1012" s="9"/>
    </row>
    <row r="1013" spans="21:22" x14ac:dyDescent="0.25">
      <c r="U1013" s="9"/>
      <c r="V1013" s="9"/>
    </row>
    <row r="1014" spans="21:22" x14ac:dyDescent="0.25">
      <c r="U1014" s="9"/>
      <c r="V1014" s="9"/>
    </row>
    <row r="1015" spans="21:22" x14ac:dyDescent="0.25">
      <c r="U1015" s="9"/>
      <c r="V1015" s="9"/>
    </row>
    <row r="1016" spans="21:22" x14ac:dyDescent="0.25">
      <c r="U1016" s="9"/>
      <c r="V1016" s="9"/>
    </row>
    <row r="1017" spans="21:22" x14ac:dyDescent="0.25">
      <c r="U1017" s="9"/>
    </row>
    <row r="1018" spans="21:22" x14ac:dyDescent="0.25">
      <c r="U1018" s="9"/>
    </row>
    <row r="1021" spans="21:22" x14ac:dyDescent="0.25">
      <c r="V1021" s="9"/>
    </row>
    <row r="1022" spans="21:22" x14ac:dyDescent="0.25">
      <c r="V1022" s="9"/>
    </row>
    <row r="1023" spans="21:22" x14ac:dyDescent="0.25">
      <c r="U1023" s="9"/>
      <c r="V1023" s="9"/>
    </row>
    <row r="1024" spans="21:22" x14ac:dyDescent="0.25">
      <c r="U1024" s="9"/>
      <c r="V1024" s="9"/>
    </row>
    <row r="1025" spans="21:22" x14ac:dyDescent="0.25">
      <c r="U1025" s="9"/>
      <c r="V1025" s="9"/>
    </row>
    <row r="1026" spans="21:22" x14ac:dyDescent="0.25">
      <c r="U1026" s="9"/>
      <c r="V1026" s="9"/>
    </row>
    <row r="1027" spans="21:22" x14ac:dyDescent="0.25">
      <c r="U1027" s="9"/>
      <c r="V1027" s="9"/>
    </row>
    <row r="1028" spans="21:22" x14ac:dyDescent="0.25">
      <c r="U1028" s="9"/>
      <c r="V1028" s="9"/>
    </row>
    <row r="1029" spans="21:22" x14ac:dyDescent="0.25">
      <c r="U1029" s="9"/>
      <c r="V1029" s="9"/>
    </row>
    <row r="1030" spans="21:22" x14ac:dyDescent="0.25">
      <c r="U1030" s="9"/>
    </row>
    <row r="1031" spans="21:22" x14ac:dyDescent="0.25">
      <c r="U1031" s="9"/>
    </row>
    <row r="1032" spans="21:22" x14ac:dyDescent="0.25">
      <c r="V1032" s="9"/>
    </row>
    <row r="1033" spans="21:22" x14ac:dyDescent="0.25">
      <c r="V1033" s="9"/>
    </row>
    <row r="1034" spans="21:22" x14ac:dyDescent="0.25">
      <c r="U1034" s="9"/>
      <c r="V1034" s="9"/>
    </row>
    <row r="1035" spans="21:22" x14ac:dyDescent="0.25">
      <c r="U1035" s="9"/>
      <c r="V1035" s="9"/>
    </row>
    <row r="1036" spans="21:22" x14ac:dyDescent="0.25">
      <c r="U1036" s="9"/>
      <c r="V1036" s="9"/>
    </row>
    <row r="1037" spans="21:22" x14ac:dyDescent="0.25">
      <c r="U1037" s="9"/>
      <c r="V1037" s="9"/>
    </row>
    <row r="1038" spans="21:22" x14ac:dyDescent="0.25">
      <c r="U1038" s="9"/>
      <c r="V1038" s="9"/>
    </row>
    <row r="1039" spans="21:22" x14ac:dyDescent="0.25">
      <c r="U1039" s="9"/>
      <c r="V1039" s="9"/>
    </row>
    <row r="1040" spans="21:22" x14ac:dyDescent="0.25">
      <c r="U1040" s="9"/>
      <c r="V1040" s="9"/>
    </row>
    <row r="1041" spans="21:22" x14ac:dyDescent="0.25">
      <c r="U1041" s="9"/>
      <c r="V1041" s="9"/>
    </row>
    <row r="1042" spans="21:22" x14ac:dyDescent="0.25">
      <c r="U1042" s="9"/>
      <c r="V1042" s="9"/>
    </row>
    <row r="1043" spans="21:22" x14ac:dyDescent="0.25">
      <c r="U1043" s="9"/>
      <c r="V1043" s="9"/>
    </row>
    <row r="1044" spans="21:22" x14ac:dyDescent="0.25">
      <c r="U1044" s="9"/>
      <c r="V1044" s="9"/>
    </row>
    <row r="1045" spans="21:22" x14ac:dyDescent="0.25">
      <c r="U1045" s="9"/>
      <c r="V1045" s="9"/>
    </row>
    <row r="1046" spans="21:22" x14ac:dyDescent="0.25">
      <c r="U1046" s="9"/>
      <c r="V1046" s="9"/>
    </row>
    <row r="1047" spans="21:22" x14ac:dyDescent="0.25">
      <c r="U1047" s="9"/>
      <c r="V1047" s="9"/>
    </row>
    <row r="1048" spans="21:22" x14ac:dyDescent="0.25">
      <c r="U1048" s="9"/>
      <c r="V1048" s="9"/>
    </row>
    <row r="1049" spans="21:22" x14ac:dyDescent="0.25">
      <c r="U1049" s="9"/>
      <c r="V1049" s="9"/>
    </row>
    <row r="1050" spans="21:22" x14ac:dyDescent="0.25">
      <c r="U1050" s="9"/>
      <c r="V1050" s="9"/>
    </row>
    <row r="1051" spans="21:22" x14ac:dyDescent="0.25">
      <c r="U1051" s="9"/>
      <c r="V1051" s="9"/>
    </row>
    <row r="1052" spans="21:22" x14ac:dyDescent="0.25">
      <c r="U1052" s="9"/>
      <c r="V1052" s="9"/>
    </row>
    <row r="1053" spans="21:22" x14ac:dyDescent="0.25">
      <c r="U1053" s="9"/>
      <c r="V1053" s="9"/>
    </row>
    <row r="1054" spans="21:22" x14ac:dyDescent="0.25">
      <c r="U1054" s="9"/>
      <c r="V1054" s="9"/>
    </row>
    <row r="1055" spans="21:22" x14ac:dyDescent="0.25">
      <c r="U1055" s="9"/>
      <c r="V1055" s="9"/>
    </row>
    <row r="1056" spans="21:22" x14ac:dyDescent="0.25">
      <c r="U1056" s="9"/>
      <c r="V1056" s="9"/>
    </row>
    <row r="1057" spans="21:22" x14ac:dyDescent="0.25">
      <c r="U1057" s="9"/>
      <c r="V1057" s="9"/>
    </row>
    <row r="1058" spans="21:22" x14ac:dyDescent="0.25">
      <c r="U1058" s="9"/>
      <c r="V1058" s="9"/>
    </row>
    <row r="1059" spans="21:22" x14ac:dyDescent="0.25">
      <c r="U1059" s="9"/>
      <c r="V1059" s="9"/>
    </row>
    <row r="1060" spans="21:22" x14ac:dyDescent="0.25">
      <c r="U1060" s="9"/>
    </row>
    <row r="1061" spans="21:22" x14ac:dyDescent="0.25">
      <c r="U1061" s="9"/>
    </row>
    <row r="1068" spans="21:22" x14ac:dyDescent="0.25">
      <c r="V1068" s="9"/>
    </row>
    <row r="1070" spans="21:22" x14ac:dyDescent="0.25">
      <c r="U1070" s="9"/>
      <c r="V1070" s="9"/>
    </row>
    <row r="1071" spans="21:22" x14ac:dyDescent="0.25">
      <c r="V1071" s="9"/>
    </row>
    <row r="1072" spans="21:22" x14ac:dyDescent="0.25">
      <c r="U1072" s="9"/>
      <c r="V1072" s="9"/>
    </row>
    <row r="1073" spans="21:22" x14ac:dyDescent="0.25">
      <c r="U1073" s="9"/>
      <c r="V1073" s="9"/>
    </row>
    <row r="1074" spans="21:22" x14ac:dyDescent="0.25">
      <c r="U1074" s="9"/>
      <c r="V1074" s="9"/>
    </row>
    <row r="1075" spans="21:22" x14ac:dyDescent="0.25">
      <c r="U1075" s="9"/>
      <c r="V1075" s="9"/>
    </row>
    <row r="1076" spans="21:22" x14ac:dyDescent="0.25">
      <c r="U1076" s="9"/>
      <c r="V1076" s="9"/>
    </row>
    <row r="1077" spans="21:22" x14ac:dyDescent="0.25">
      <c r="U1077" s="9"/>
      <c r="V1077" s="9"/>
    </row>
    <row r="1078" spans="21:22" x14ac:dyDescent="0.25">
      <c r="U1078" s="9"/>
      <c r="V1078" s="9"/>
    </row>
    <row r="1079" spans="21:22" x14ac:dyDescent="0.25">
      <c r="U1079" s="9"/>
      <c r="V1079" s="9"/>
    </row>
    <row r="1080" spans="21:22" x14ac:dyDescent="0.25">
      <c r="U1080" s="9"/>
    </row>
    <row r="1081" spans="21:22" x14ac:dyDescent="0.25">
      <c r="U1081" s="9"/>
    </row>
    <row r="1083" spans="21:22" x14ac:dyDescent="0.25">
      <c r="V1083" s="9"/>
    </row>
    <row r="1084" spans="21:22" x14ac:dyDescent="0.25">
      <c r="V1084" s="9"/>
    </row>
    <row r="1085" spans="21:22" x14ac:dyDescent="0.25">
      <c r="U1085" s="9"/>
    </row>
    <row r="1086" spans="21:22" x14ac:dyDescent="0.25">
      <c r="U1086" s="9"/>
    </row>
    <row r="1091" spans="21:22" x14ac:dyDescent="0.25">
      <c r="V1091" s="9"/>
    </row>
    <row r="1092" spans="21:22" x14ac:dyDescent="0.25">
      <c r="V1092" s="9"/>
    </row>
    <row r="1093" spans="21:22" x14ac:dyDescent="0.25">
      <c r="U1093" s="9"/>
      <c r="V1093" s="9"/>
    </row>
    <row r="1094" spans="21:22" x14ac:dyDescent="0.25">
      <c r="U1094" s="9"/>
      <c r="V1094" s="9"/>
    </row>
    <row r="1095" spans="21:22" x14ac:dyDescent="0.25">
      <c r="U1095" s="9"/>
      <c r="V1095" s="9"/>
    </row>
    <row r="1096" spans="21:22" x14ac:dyDescent="0.25">
      <c r="U1096" s="9"/>
      <c r="V1096" s="9"/>
    </row>
    <row r="1097" spans="21:22" x14ac:dyDescent="0.25">
      <c r="U1097" s="9"/>
      <c r="V1097" s="9"/>
    </row>
    <row r="1098" spans="21:22" x14ac:dyDescent="0.25">
      <c r="U1098" s="9"/>
      <c r="V1098" s="9"/>
    </row>
    <row r="1099" spans="21:22" x14ac:dyDescent="0.25">
      <c r="U1099" s="9"/>
      <c r="V1099" s="9"/>
    </row>
    <row r="1100" spans="21:22" x14ac:dyDescent="0.25">
      <c r="U1100" s="9"/>
      <c r="V1100" s="9"/>
    </row>
    <row r="1101" spans="21:22" x14ac:dyDescent="0.25">
      <c r="U1101" s="9"/>
      <c r="V1101" s="9"/>
    </row>
    <row r="1102" spans="21:22" x14ac:dyDescent="0.25">
      <c r="U1102" s="9"/>
      <c r="V1102" s="9"/>
    </row>
    <row r="1103" spans="21:22" x14ac:dyDescent="0.25">
      <c r="U1103" s="9"/>
      <c r="V1103" s="9"/>
    </row>
    <row r="1104" spans="21:22" x14ac:dyDescent="0.25">
      <c r="U1104" s="9"/>
      <c r="V1104" s="9"/>
    </row>
    <row r="1105" spans="21:22" x14ac:dyDescent="0.25">
      <c r="U1105" s="9"/>
      <c r="V1105" s="9"/>
    </row>
    <row r="1106" spans="21:22" x14ac:dyDescent="0.25">
      <c r="U1106" s="9"/>
      <c r="V1106" s="9"/>
    </row>
    <row r="1107" spans="21:22" x14ac:dyDescent="0.25">
      <c r="U1107" s="9"/>
      <c r="V1107" s="9"/>
    </row>
    <row r="1108" spans="21:22" x14ac:dyDescent="0.25">
      <c r="U1108" s="9"/>
      <c r="V1108" s="9"/>
    </row>
    <row r="1109" spans="21:22" x14ac:dyDescent="0.25">
      <c r="U1109" s="9"/>
      <c r="V1109" s="9"/>
    </row>
    <row r="1110" spans="21:22" x14ac:dyDescent="0.25">
      <c r="U1110" s="9"/>
      <c r="V1110" s="9"/>
    </row>
    <row r="1111" spans="21:22" x14ac:dyDescent="0.25">
      <c r="U1111" s="9"/>
      <c r="V1111" s="9"/>
    </row>
    <row r="1112" spans="21:22" x14ac:dyDescent="0.25">
      <c r="U1112" s="9"/>
      <c r="V1112" s="9"/>
    </row>
    <row r="1113" spans="21:22" x14ac:dyDescent="0.25">
      <c r="U1113" s="9"/>
      <c r="V1113" s="9"/>
    </row>
    <row r="1114" spans="21:22" x14ac:dyDescent="0.25">
      <c r="U1114" s="9"/>
      <c r="V1114" s="9"/>
    </row>
    <row r="1115" spans="21:22" x14ac:dyDescent="0.25">
      <c r="U1115" s="9"/>
      <c r="V1115" s="9"/>
    </row>
    <row r="1116" spans="21:22" x14ac:dyDescent="0.25">
      <c r="U1116" s="9"/>
      <c r="V1116" s="9"/>
    </row>
    <row r="1117" spans="21:22" x14ac:dyDescent="0.25">
      <c r="U1117" s="9"/>
      <c r="V1117" s="9"/>
    </row>
    <row r="1118" spans="21:22" x14ac:dyDescent="0.25">
      <c r="U1118" s="9"/>
      <c r="V1118" s="9"/>
    </row>
    <row r="1119" spans="21:22" x14ac:dyDescent="0.25">
      <c r="U1119" s="9"/>
      <c r="V1119" s="9"/>
    </row>
    <row r="1120" spans="21:22" x14ac:dyDescent="0.25">
      <c r="U1120" s="9"/>
      <c r="V1120" s="9"/>
    </row>
    <row r="1121" spans="21:22" x14ac:dyDescent="0.25">
      <c r="U1121" s="9"/>
      <c r="V1121" s="9"/>
    </row>
    <row r="1122" spans="21:22" x14ac:dyDescent="0.25">
      <c r="U1122" s="9"/>
      <c r="V1122" s="9"/>
    </row>
    <row r="1123" spans="21:22" x14ac:dyDescent="0.25">
      <c r="U1123" s="9"/>
      <c r="V1123" s="9"/>
    </row>
    <row r="1124" spans="21:22" x14ac:dyDescent="0.25">
      <c r="U1124" s="9"/>
      <c r="V1124" s="9"/>
    </row>
    <row r="1125" spans="21:22" x14ac:dyDescent="0.25">
      <c r="U1125" s="9"/>
      <c r="V1125" s="9"/>
    </row>
    <row r="1126" spans="21:22" x14ac:dyDescent="0.25">
      <c r="U1126" s="9"/>
      <c r="V1126" s="9"/>
    </row>
    <row r="1127" spans="21:22" x14ac:dyDescent="0.25">
      <c r="U1127" s="9"/>
      <c r="V1127" s="9"/>
    </row>
    <row r="1128" spans="21:22" x14ac:dyDescent="0.25">
      <c r="U1128" s="9"/>
      <c r="V1128" s="9"/>
    </row>
    <row r="1129" spans="21:22" x14ac:dyDescent="0.25">
      <c r="U1129" s="9"/>
      <c r="V1129" s="9"/>
    </row>
    <row r="1130" spans="21:22" x14ac:dyDescent="0.25">
      <c r="U1130" s="9"/>
      <c r="V1130" s="9"/>
    </row>
    <row r="1131" spans="21:22" x14ac:dyDescent="0.25">
      <c r="U1131" s="9"/>
      <c r="V1131" s="9"/>
    </row>
    <row r="1132" spans="21:22" x14ac:dyDescent="0.25">
      <c r="U1132" s="9"/>
      <c r="V1132" s="9"/>
    </row>
    <row r="1133" spans="21:22" x14ac:dyDescent="0.25">
      <c r="U1133" s="9"/>
      <c r="V1133" s="9"/>
    </row>
    <row r="1134" spans="21:22" x14ac:dyDescent="0.25">
      <c r="U1134" s="9"/>
      <c r="V1134" s="9"/>
    </row>
    <row r="1135" spans="21:22" x14ac:dyDescent="0.25">
      <c r="U1135" s="9"/>
    </row>
    <row r="1136" spans="21:22" x14ac:dyDescent="0.25">
      <c r="U1136" s="9"/>
    </row>
    <row r="1137" spans="21:22" x14ac:dyDescent="0.25">
      <c r="V1137" s="9"/>
    </row>
    <row r="1138" spans="21:22" x14ac:dyDescent="0.25">
      <c r="V1138" s="9"/>
    </row>
    <row r="1139" spans="21:22" x14ac:dyDescent="0.25">
      <c r="U1139" s="9"/>
      <c r="V1139" s="9"/>
    </row>
    <row r="1140" spans="21:22" x14ac:dyDescent="0.25">
      <c r="U1140" s="9"/>
    </row>
    <row r="1141" spans="21:22" x14ac:dyDescent="0.25">
      <c r="U1141" s="9"/>
    </row>
    <row r="1142" spans="21:22" x14ac:dyDescent="0.25">
      <c r="V1142" s="9"/>
    </row>
    <row r="1143" spans="21:22" x14ac:dyDescent="0.25">
      <c r="V1143" s="9"/>
    </row>
    <row r="1144" spans="21:22" x14ac:dyDescent="0.25">
      <c r="U1144" s="9"/>
      <c r="V1144" s="9"/>
    </row>
    <row r="1145" spans="21:22" x14ac:dyDescent="0.25">
      <c r="U1145" s="9"/>
      <c r="V1145" s="9"/>
    </row>
    <row r="1146" spans="21:22" x14ac:dyDescent="0.25">
      <c r="U1146" s="9"/>
      <c r="V1146" s="9"/>
    </row>
    <row r="1147" spans="21:22" x14ac:dyDescent="0.25">
      <c r="U1147" s="9"/>
    </row>
    <row r="1148" spans="21:22" x14ac:dyDescent="0.25">
      <c r="U1148" s="9"/>
    </row>
    <row r="1157" spans="21:22" x14ac:dyDescent="0.25">
      <c r="V1157" s="9"/>
    </row>
    <row r="1158" spans="21:22" x14ac:dyDescent="0.25">
      <c r="V1158" s="9"/>
    </row>
    <row r="1159" spans="21:22" x14ac:dyDescent="0.25">
      <c r="U1159" s="9"/>
      <c r="V1159" s="9"/>
    </row>
    <row r="1160" spans="21:22" x14ac:dyDescent="0.25">
      <c r="U1160" s="9"/>
      <c r="V1160" s="9"/>
    </row>
    <row r="1161" spans="21:22" x14ac:dyDescent="0.25">
      <c r="U1161" s="9"/>
      <c r="V1161" s="9"/>
    </row>
    <row r="1162" spans="21:22" x14ac:dyDescent="0.25">
      <c r="U1162" s="9"/>
      <c r="V1162" s="9"/>
    </row>
    <row r="1163" spans="21:22" x14ac:dyDescent="0.25">
      <c r="U1163" s="9"/>
      <c r="V1163" s="9"/>
    </row>
    <row r="1164" spans="21:22" x14ac:dyDescent="0.25">
      <c r="U1164" s="9"/>
      <c r="V1164" s="9"/>
    </row>
    <row r="1165" spans="21:22" x14ac:dyDescent="0.25">
      <c r="U1165" s="9"/>
      <c r="V1165" s="9"/>
    </row>
    <row r="1166" spans="21:22" x14ac:dyDescent="0.25">
      <c r="U1166" s="9"/>
      <c r="V1166" s="9"/>
    </row>
    <row r="1167" spans="21:22" x14ac:dyDescent="0.25">
      <c r="U1167" s="9"/>
      <c r="V1167" s="9"/>
    </row>
    <row r="1168" spans="21:22" x14ac:dyDescent="0.25">
      <c r="U1168" s="9"/>
      <c r="V1168" s="9"/>
    </row>
    <row r="1169" spans="21:22" x14ac:dyDescent="0.25">
      <c r="U1169" s="9"/>
      <c r="V1169" s="9"/>
    </row>
    <row r="1170" spans="21:22" x14ac:dyDescent="0.25">
      <c r="U1170" s="9"/>
      <c r="V1170" s="9"/>
    </row>
    <row r="1171" spans="21:22" x14ac:dyDescent="0.25">
      <c r="U1171" s="9"/>
      <c r="V1171" s="9"/>
    </row>
    <row r="1172" spans="21:22" x14ac:dyDescent="0.25">
      <c r="U1172" s="9"/>
      <c r="V1172" s="9"/>
    </row>
    <row r="1173" spans="21:22" x14ac:dyDescent="0.25">
      <c r="U1173" s="9"/>
      <c r="V1173" s="9"/>
    </row>
    <row r="1174" spans="21:22" x14ac:dyDescent="0.25">
      <c r="U1174" s="9"/>
      <c r="V1174" s="9"/>
    </row>
    <row r="1175" spans="21:22" x14ac:dyDescent="0.25">
      <c r="U1175" s="9"/>
      <c r="V1175" s="9"/>
    </row>
    <row r="1176" spans="21:22" x14ac:dyDescent="0.25">
      <c r="U1176" s="9"/>
      <c r="V1176" s="9"/>
    </row>
    <row r="1177" spans="21:22" x14ac:dyDescent="0.25">
      <c r="U1177" s="9"/>
      <c r="V1177" s="9"/>
    </row>
    <row r="1178" spans="21:22" x14ac:dyDescent="0.25">
      <c r="U1178" s="9"/>
      <c r="V1178" s="9"/>
    </row>
    <row r="1179" spans="21:22" x14ac:dyDescent="0.25">
      <c r="U1179" s="9"/>
      <c r="V1179" s="9"/>
    </row>
    <row r="1180" spans="21:22" x14ac:dyDescent="0.25">
      <c r="U1180" s="9"/>
      <c r="V1180" s="9"/>
    </row>
    <row r="1181" spans="21:22" x14ac:dyDescent="0.25">
      <c r="U1181" s="9"/>
      <c r="V1181" s="9"/>
    </row>
    <row r="1182" spans="21:22" x14ac:dyDescent="0.25">
      <c r="U1182" s="9"/>
      <c r="V1182" s="9"/>
    </row>
    <row r="1183" spans="21:22" x14ac:dyDescent="0.25">
      <c r="U1183" s="9"/>
      <c r="V1183" s="9"/>
    </row>
    <row r="1184" spans="21:22" x14ac:dyDescent="0.25">
      <c r="U1184" s="9"/>
      <c r="V1184" s="9"/>
    </row>
    <row r="1185" spans="21:22" x14ac:dyDescent="0.25">
      <c r="U1185" s="9"/>
      <c r="V1185" s="9"/>
    </row>
    <row r="1186" spans="21:22" x14ac:dyDescent="0.25">
      <c r="U1186" s="9"/>
      <c r="V1186" s="9"/>
    </row>
    <row r="1187" spans="21:22" x14ac:dyDescent="0.25">
      <c r="U1187" s="9"/>
      <c r="V1187" s="9"/>
    </row>
    <row r="1188" spans="21:22" x14ac:dyDescent="0.25">
      <c r="U1188" s="9"/>
      <c r="V1188" s="9"/>
    </row>
    <row r="1189" spans="21:22" x14ac:dyDescent="0.25">
      <c r="U1189" s="9"/>
      <c r="V1189" s="9"/>
    </row>
    <row r="1190" spans="21:22" x14ac:dyDescent="0.25">
      <c r="U1190" s="9"/>
      <c r="V1190" s="9"/>
    </row>
    <row r="1191" spans="21:22" x14ac:dyDescent="0.25">
      <c r="U1191" s="9"/>
      <c r="V1191" s="9"/>
    </row>
    <row r="1192" spans="21:22" x14ac:dyDescent="0.25">
      <c r="U1192" s="9"/>
      <c r="V1192" s="9"/>
    </row>
    <row r="1193" spans="21:22" x14ac:dyDescent="0.25">
      <c r="U1193" s="9"/>
      <c r="V1193" s="9"/>
    </row>
    <row r="1194" spans="21:22" x14ac:dyDescent="0.25">
      <c r="U1194" s="9"/>
      <c r="V1194" s="9"/>
    </row>
    <row r="1195" spans="21:22" x14ac:dyDescent="0.25">
      <c r="U1195" s="9"/>
      <c r="V1195" s="9"/>
    </row>
    <row r="1196" spans="21:22" x14ac:dyDescent="0.25">
      <c r="U1196" s="9"/>
    </row>
    <row r="1197" spans="21:22" x14ac:dyDescent="0.25">
      <c r="U1197" s="9"/>
    </row>
    <row r="1200" spans="21:22" x14ac:dyDescent="0.25">
      <c r="V1200" s="9"/>
    </row>
    <row r="1201" spans="21:22" x14ac:dyDescent="0.25">
      <c r="V1201" s="9"/>
    </row>
    <row r="1202" spans="21:22" x14ac:dyDescent="0.25">
      <c r="U1202" s="9"/>
      <c r="V1202" s="9"/>
    </row>
    <row r="1203" spans="21:22" x14ac:dyDescent="0.25">
      <c r="U1203" s="9"/>
      <c r="V1203" s="9"/>
    </row>
    <row r="1204" spans="21:22" x14ac:dyDescent="0.25">
      <c r="U1204" s="9"/>
      <c r="V1204" s="9"/>
    </row>
    <row r="1205" spans="21:22" x14ac:dyDescent="0.25">
      <c r="U1205" s="9"/>
      <c r="V1205" s="9"/>
    </row>
    <row r="1206" spans="21:22" x14ac:dyDescent="0.25">
      <c r="U1206" s="9"/>
      <c r="V1206" s="9"/>
    </row>
    <row r="1207" spans="21:22" x14ac:dyDescent="0.25">
      <c r="U1207" s="9"/>
      <c r="V1207" s="9"/>
    </row>
    <row r="1208" spans="21:22" x14ac:dyDescent="0.25">
      <c r="U1208" s="9"/>
      <c r="V1208" s="9"/>
    </row>
    <row r="1209" spans="21:22" x14ac:dyDescent="0.25">
      <c r="U1209" s="9"/>
      <c r="V1209" s="9"/>
    </row>
    <row r="1210" spans="21:22" x14ac:dyDescent="0.25">
      <c r="U1210" s="9"/>
      <c r="V1210" s="9"/>
    </row>
    <row r="1211" spans="21:22" x14ac:dyDescent="0.25">
      <c r="U1211" s="9"/>
      <c r="V1211" s="9"/>
    </row>
    <row r="1212" spans="21:22" x14ac:dyDescent="0.25">
      <c r="U1212" s="9"/>
      <c r="V1212" s="9"/>
    </row>
    <row r="1213" spans="21:22" x14ac:dyDescent="0.25">
      <c r="U1213" s="9"/>
      <c r="V1213" s="9"/>
    </row>
    <row r="1214" spans="21:22" x14ac:dyDescent="0.25">
      <c r="U1214" s="9"/>
      <c r="V1214" s="9"/>
    </row>
    <row r="1215" spans="21:22" x14ac:dyDescent="0.25">
      <c r="U1215" s="9"/>
      <c r="V1215" s="9"/>
    </row>
    <row r="1216" spans="21:22" x14ac:dyDescent="0.25">
      <c r="U1216" s="9"/>
      <c r="V1216" s="9"/>
    </row>
    <row r="1217" spans="21:22" x14ac:dyDescent="0.25">
      <c r="U1217" s="9"/>
      <c r="V1217" s="9"/>
    </row>
    <row r="1218" spans="21:22" x14ac:dyDescent="0.25">
      <c r="U1218" s="9"/>
      <c r="V1218" s="9"/>
    </row>
    <row r="1219" spans="21:22" x14ac:dyDescent="0.25">
      <c r="U1219" s="9"/>
      <c r="V1219" s="9"/>
    </row>
    <row r="1220" spans="21:22" x14ac:dyDescent="0.25">
      <c r="U1220" s="9"/>
      <c r="V1220" s="9"/>
    </row>
    <row r="1221" spans="21:22" x14ac:dyDescent="0.25">
      <c r="U1221" s="9"/>
      <c r="V1221" s="9"/>
    </row>
    <row r="1222" spans="21:22" x14ac:dyDescent="0.25">
      <c r="U1222" s="9"/>
      <c r="V1222" s="9"/>
    </row>
    <row r="1223" spans="21:22" x14ac:dyDescent="0.25">
      <c r="U1223" s="9"/>
      <c r="V1223" s="9"/>
    </row>
    <row r="1224" spans="21:22" x14ac:dyDescent="0.25">
      <c r="U1224" s="9"/>
    </row>
    <row r="1225" spans="21:22" x14ac:dyDescent="0.25">
      <c r="U1225" s="9"/>
    </row>
    <row r="1251" spans="21:22" x14ac:dyDescent="0.25">
      <c r="V1251" s="9"/>
    </row>
    <row r="1252" spans="21:22" x14ac:dyDescent="0.25">
      <c r="V1252" s="9"/>
    </row>
    <row r="1253" spans="21:22" x14ac:dyDescent="0.25">
      <c r="U1253" s="9"/>
      <c r="V1253" s="9"/>
    </row>
    <row r="1254" spans="21:22" x14ac:dyDescent="0.25">
      <c r="U1254" s="9"/>
    </row>
    <row r="1255" spans="21:22" x14ac:dyDescent="0.25">
      <c r="U1255" s="9"/>
      <c r="V1255" s="9"/>
    </row>
    <row r="1257" spans="21:22" x14ac:dyDescent="0.25">
      <c r="U1257" s="9"/>
      <c r="V1257" s="9"/>
    </row>
    <row r="1258" spans="21:22" x14ac:dyDescent="0.25">
      <c r="V1258" s="9"/>
    </row>
    <row r="1259" spans="21:22" x14ac:dyDescent="0.25">
      <c r="U1259" s="9"/>
      <c r="V1259" s="9"/>
    </row>
    <row r="1260" spans="21:22" x14ac:dyDescent="0.25">
      <c r="U1260" s="9"/>
    </row>
    <row r="1261" spans="21:22" x14ac:dyDescent="0.25">
      <c r="U1261" s="9"/>
    </row>
    <row r="1264" spans="21:22" x14ac:dyDescent="0.25">
      <c r="V1264" s="9"/>
    </row>
    <row r="1265" spans="21:22" x14ac:dyDescent="0.25">
      <c r="V1265" s="9"/>
    </row>
    <row r="1266" spans="21:22" x14ac:dyDescent="0.25">
      <c r="U1266" s="9"/>
    </row>
    <row r="1267" spans="21:22" x14ac:dyDescent="0.25">
      <c r="U1267" s="9"/>
      <c r="V1267" s="9"/>
    </row>
    <row r="1269" spans="21:22" x14ac:dyDescent="0.25">
      <c r="U1269" s="9"/>
    </row>
    <row r="1270" spans="21:22" x14ac:dyDescent="0.25">
      <c r="V1270" s="9"/>
    </row>
    <row r="1272" spans="21:22" x14ac:dyDescent="0.25">
      <c r="U1272" s="9"/>
      <c r="V1272" s="9"/>
    </row>
    <row r="1274" spans="21:22" x14ac:dyDescent="0.25">
      <c r="U1274" s="9"/>
    </row>
    <row r="1278" spans="21:22" x14ac:dyDescent="0.25">
      <c r="V1278" s="9"/>
    </row>
    <row r="1279" spans="21:22" x14ac:dyDescent="0.25">
      <c r="V1279" s="9"/>
    </row>
    <row r="1280" spans="21:22" x14ac:dyDescent="0.25">
      <c r="U1280" s="9"/>
      <c r="V1280" s="9"/>
    </row>
    <row r="1281" spans="21:22" x14ac:dyDescent="0.25">
      <c r="U1281" s="9"/>
      <c r="V1281" s="9"/>
    </row>
    <row r="1282" spans="21:22" x14ac:dyDescent="0.25">
      <c r="U1282" s="9"/>
      <c r="V1282" s="9"/>
    </row>
    <row r="1283" spans="21:22" x14ac:dyDescent="0.25">
      <c r="U1283" s="9"/>
      <c r="V1283" s="9"/>
    </row>
    <row r="1284" spans="21:22" x14ac:dyDescent="0.25">
      <c r="U1284" s="9"/>
      <c r="V1284" s="9"/>
    </row>
    <row r="1285" spans="21:22" x14ac:dyDescent="0.25">
      <c r="U1285" s="9"/>
      <c r="V1285" s="9"/>
    </row>
    <row r="1286" spans="21:22" x14ac:dyDescent="0.25">
      <c r="U1286" s="9"/>
      <c r="V1286" s="9"/>
    </row>
    <row r="1287" spans="21:22" x14ac:dyDescent="0.25">
      <c r="U1287" s="9"/>
      <c r="V1287" s="9"/>
    </row>
    <row r="1288" spans="21:22" x14ac:dyDescent="0.25">
      <c r="U1288" s="9"/>
      <c r="V1288" s="9"/>
    </row>
    <row r="1289" spans="21:22" x14ac:dyDescent="0.25">
      <c r="U1289" s="9"/>
      <c r="V1289" s="9"/>
    </row>
    <row r="1290" spans="21:22" x14ac:dyDescent="0.25">
      <c r="U1290" s="9"/>
      <c r="V1290" s="9"/>
    </row>
    <row r="1291" spans="21:22" x14ac:dyDescent="0.25">
      <c r="U1291" s="9"/>
      <c r="V1291" s="9"/>
    </row>
    <row r="1292" spans="21:22" x14ac:dyDescent="0.25">
      <c r="U1292" s="9"/>
      <c r="V1292" s="9"/>
    </row>
    <row r="1293" spans="21:22" x14ac:dyDescent="0.25">
      <c r="U1293" s="9"/>
      <c r="V1293" s="9"/>
    </row>
    <row r="1294" spans="21:22" x14ac:dyDescent="0.25">
      <c r="U1294" s="9"/>
      <c r="V1294" s="9"/>
    </row>
    <row r="1295" spans="21:22" x14ac:dyDescent="0.25">
      <c r="U1295" s="9"/>
      <c r="V1295" s="9"/>
    </row>
    <row r="1296" spans="21:22" x14ac:dyDescent="0.25">
      <c r="U1296" s="9"/>
      <c r="V1296" s="9"/>
    </row>
    <row r="1297" spans="21:22" x14ac:dyDescent="0.25">
      <c r="U1297" s="9"/>
      <c r="V1297" s="9"/>
    </row>
    <row r="1298" spans="21:22" x14ac:dyDescent="0.25">
      <c r="U1298" s="9"/>
      <c r="V1298" s="9"/>
    </row>
    <row r="1299" spans="21:22" x14ac:dyDescent="0.25">
      <c r="U1299" s="9"/>
      <c r="V1299" s="9"/>
    </row>
    <row r="1300" spans="21:22" x14ac:dyDescent="0.25">
      <c r="U1300" s="9"/>
      <c r="V1300" s="9"/>
    </row>
    <row r="1301" spans="21:22" x14ac:dyDescent="0.25">
      <c r="U1301" s="9"/>
      <c r="V1301" s="9"/>
    </row>
    <row r="1302" spans="21:22" x14ac:dyDescent="0.25">
      <c r="U1302" s="9"/>
      <c r="V1302" s="9"/>
    </row>
    <row r="1303" spans="21:22" x14ac:dyDescent="0.25">
      <c r="U1303" s="9"/>
      <c r="V1303" s="9"/>
    </row>
    <row r="1304" spans="21:22" x14ac:dyDescent="0.25">
      <c r="U1304" s="9"/>
      <c r="V1304" s="9"/>
    </row>
    <row r="1305" spans="21:22" x14ac:dyDescent="0.25">
      <c r="U1305" s="9"/>
      <c r="V1305" s="9"/>
    </row>
    <row r="1306" spans="21:22" x14ac:dyDescent="0.25">
      <c r="U1306" s="9"/>
      <c r="V1306" s="9"/>
    </row>
    <row r="1307" spans="21:22" x14ac:dyDescent="0.25">
      <c r="U1307" s="9"/>
      <c r="V1307" s="9"/>
    </row>
    <row r="1308" spans="21:22" x14ac:dyDescent="0.25">
      <c r="U1308" s="9"/>
      <c r="V1308" s="9"/>
    </row>
    <row r="1309" spans="21:22" x14ac:dyDescent="0.25">
      <c r="U1309" s="9"/>
      <c r="V1309" s="9"/>
    </row>
    <row r="1310" spans="21:22" x14ac:dyDescent="0.25">
      <c r="U1310" s="9"/>
      <c r="V1310" s="9"/>
    </row>
    <row r="1311" spans="21:22" x14ac:dyDescent="0.25">
      <c r="U1311" s="9"/>
      <c r="V1311" s="9"/>
    </row>
    <row r="1312" spans="21:22" x14ac:dyDescent="0.25">
      <c r="U1312" s="9"/>
      <c r="V1312" s="9"/>
    </row>
    <row r="1313" spans="21:22" x14ac:dyDescent="0.25">
      <c r="U1313" s="9"/>
      <c r="V1313" s="9"/>
    </row>
    <row r="1314" spans="21:22" x14ac:dyDescent="0.25">
      <c r="U1314" s="9"/>
      <c r="V1314" s="9"/>
    </row>
    <row r="1315" spans="21:22" x14ac:dyDescent="0.25">
      <c r="U1315" s="9"/>
      <c r="V1315" s="9"/>
    </row>
    <row r="1316" spans="21:22" x14ac:dyDescent="0.25">
      <c r="U1316" s="9"/>
      <c r="V1316" s="9"/>
    </row>
    <row r="1317" spans="21:22" x14ac:dyDescent="0.25">
      <c r="U1317" s="9"/>
      <c r="V1317" s="9"/>
    </row>
    <row r="1318" spans="21:22" x14ac:dyDescent="0.25">
      <c r="U1318" s="9"/>
    </row>
    <row r="1319" spans="21:22" x14ac:dyDescent="0.25">
      <c r="U1319" s="9"/>
    </row>
    <row r="1321" spans="21:22" x14ac:dyDescent="0.25">
      <c r="V1321" s="9"/>
    </row>
    <row r="1322" spans="21:22" x14ac:dyDescent="0.25">
      <c r="V1322" s="9"/>
    </row>
    <row r="1323" spans="21:22" x14ac:dyDescent="0.25">
      <c r="U1323" s="9"/>
      <c r="V1323" s="9"/>
    </row>
    <row r="1324" spans="21:22" x14ac:dyDescent="0.25">
      <c r="U1324" s="9"/>
      <c r="V1324" s="9"/>
    </row>
    <row r="1325" spans="21:22" x14ac:dyDescent="0.25">
      <c r="U1325" s="9"/>
      <c r="V1325" s="9"/>
    </row>
    <row r="1326" spans="21:22" x14ac:dyDescent="0.25">
      <c r="U1326" s="9"/>
      <c r="V1326" s="9"/>
    </row>
    <row r="1327" spans="21:22" x14ac:dyDescent="0.25">
      <c r="U1327" s="9"/>
      <c r="V1327" s="9"/>
    </row>
    <row r="1328" spans="21:22" x14ac:dyDescent="0.25">
      <c r="U1328" s="9"/>
      <c r="V1328" s="9"/>
    </row>
    <row r="1329" spans="21:22" x14ac:dyDescent="0.25">
      <c r="U1329" s="9"/>
      <c r="V1329" s="9"/>
    </row>
    <row r="1330" spans="21:22" x14ac:dyDescent="0.25">
      <c r="U1330" s="9"/>
      <c r="V1330" s="9"/>
    </row>
    <row r="1331" spans="21:22" x14ac:dyDescent="0.25">
      <c r="U1331" s="9"/>
      <c r="V1331" s="9"/>
    </row>
    <row r="1332" spans="21:22" x14ac:dyDescent="0.25">
      <c r="U1332" s="9"/>
      <c r="V1332" s="9"/>
    </row>
    <row r="1333" spans="21:22" x14ac:dyDescent="0.25">
      <c r="U1333" s="9"/>
      <c r="V1333" s="9"/>
    </row>
    <row r="1334" spans="21:22" x14ac:dyDescent="0.25">
      <c r="U1334" s="9"/>
      <c r="V1334" s="9"/>
    </row>
    <row r="1335" spans="21:22" x14ac:dyDescent="0.25">
      <c r="U1335" s="9"/>
      <c r="V1335" s="9"/>
    </row>
    <row r="1336" spans="21:22" x14ac:dyDescent="0.25">
      <c r="U1336" s="9"/>
      <c r="V1336" s="9"/>
    </row>
    <row r="1337" spans="21:22" x14ac:dyDescent="0.25">
      <c r="U1337" s="9"/>
      <c r="V1337" s="9"/>
    </row>
    <row r="1338" spans="21:22" x14ac:dyDescent="0.25">
      <c r="U1338" s="9"/>
      <c r="V1338" s="9"/>
    </row>
    <row r="1339" spans="21:22" x14ac:dyDescent="0.25">
      <c r="U1339" s="9"/>
      <c r="V1339" s="9"/>
    </row>
    <row r="1340" spans="21:22" x14ac:dyDescent="0.25">
      <c r="U1340" s="9"/>
      <c r="V1340" s="9"/>
    </row>
    <row r="1341" spans="21:22" x14ac:dyDescent="0.25">
      <c r="U1341" s="9"/>
      <c r="V1341" s="9"/>
    </row>
    <row r="1342" spans="21:22" x14ac:dyDescent="0.25">
      <c r="U1342" s="9"/>
      <c r="V1342" s="9"/>
    </row>
    <row r="1343" spans="21:22" x14ac:dyDescent="0.25">
      <c r="U1343" s="9"/>
      <c r="V1343" s="9"/>
    </row>
    <row r="1344" spans="21:22" x14ac:dyDescent="0.25">
      <c r="U1344" s="9"/>
      <c r="V1344" s="9"/>
    </row>
    <row r="1345" spans="21:22" x14ac:dyDescent="0.25">
      <c r="U1345" s="9"/>
      <c r="V1345" s="9"/>
    </row>
    <row r="1346" spans="21:22" x14ac:dyDescent="0.25">
      <c r="U1346" s="9"/>
      <c r="V1346" s="9"/>
    </row>
    <row r="1347" spans="21:22" x14ac:dyDescent="0.25">
      <c r="U1347" s="9"/>
      <c r="V1347" s="9"/>
    </row>
    <row r="1348" spans="21:22" x14ac:dyDescent="0.25">
      <c r="U1348" s="9"/>
      <c r="V1348" s="9"/>
    </row>
    <row r="1349" spans="21:22" x14ac:dyDescent="0.25">
      <c r="U1349" s="9"/>
      <c r="V1349" s="9"/>
    </row>
    <row r="1350" spans="21:22" x14ac:dyDescent="0.25">
      <c r="U1350" s="9"/>
      <c r="V1350" s="9"/>
    </row>
    <row r="1351" spans="21:22" x14ac:dyDescent="0.25">
      <c r="U1351" s="9"/>
      <c r="V1351" s="9"/>
    </row>
    <row r="1352" spans="21:22" x14ac:dyDescent="0.25">
      <c r="U1352" s="9"/>
      <c r="V1352" s="9"/>
    </row>
    <row r="1353" spans="21:22" x14ac:dyDescent="0.25">
      <c r="U1353" s="9"/>
      <c r="V1353" s="9"/>
    </row>
    <row r="1354" spans="21:22" x14ac:dyDescent="0.25">
      <c r="U1354" s="9"/>
      <c r="V1354" s="9"/>
    </row>
    <row r="1355" spans="21:22" x14ac:dyDescent="0.25">
      <c r="U1355" s="9"/>
      <c r="V1355" s="9"/>
    </row>
    <row r="1356" spans="21:22" x14ac:dyDescent="0.25">
      <c r="U1356" s="9"/>
      <c r="V1356" s="9"/>
    </row>
    <row r="1357" spans="21:22" x14ac:dyDescent="0.25">
      <c r="U1357" s="9"/>
      <c r="V1357" s="9"/>
    </row>
    <row r="1358" spans="21:22" x14ac:dyDescent="0.25">
      <c r="U1358" s="9"/>
      <c r="V1358" s="9"/>
    </row>
    <row r="1359" spans="21:22" x14ac:dyDescent="0.25">
      <c r="U1359" s="9"/>
      <c r="V1359" s="9"/>
    </row>
    <row r="1360" spans="21:22" x14ac:dyDescent="0.25">
      <c r="U1360" s="9"/>
      <c r="V1360" s="9"/>
    </row>
    <row r="1361" spans="21:22" x14ac:dyDescent="0.25">
      <c r="U1361" s="9"/>
      <c r="V1361" s="9"/>
    </row>
    <row r="1362" spans="21:22" x14ac:dyDescent="0.25">
      <c r="U1362" s="9"/>
      <c r="V1362" s="9"/>
    </row>
    <row r="1363" spans="21:22" x14ac:dyDescent="0.25">
      <c r="U1363" s="9"/>
      <c r="V1363" s="9"/>
    </row>
    <row r="1364" spans="21:22" x14ac:dyDescent="0.25">
      <c r="U1364" s="9"/>
      <c r="V1364" s="9"/>
    </row>
    <row r="1365" spans="21:22" x14ac:dyDescent="0.25">
      <c r="U1365" s="9"/>
    </row>
    <row r="1366" spans="21:22" x14ac:dyDescent="0.25">
      <c r="U1366" s="9"/>
    </row>
    <row r="1367" spans="21:22" x14ac:dyDescent="0.25">
      <c r="V1367" s="9"/>
    </row>
    <row r="1368" spans="21:22" x14ac:dyDescent="0.25">
      <c r="V1368" s="9"/>
    </row>
    <row r="1369" spans="21:22" x14ac:dyDescent="0.25">
      <c r="U1369" s="9"/>
      <c r="V1369" s="9"/>
    </row>
    <row r="1370" spans="21:22" x14ac:dyDescent="0.25">
      <c r="U1370" s="9"/>
      <c r="V1370" s="9"/>
    </row>
    <row r="1371" spans="21:22" x14ac:dyDescent="0.25">
      <c r="U1371" s="9"/>
      <c r="V1371" s="9"/>
    </row>
    <row r="1372" spans="21:22" x14ac:dyDescent="0.25">
      <c r="U1372" s="9"/>
      <c r="V1372" s="9"/>
    </row>
    <row r="1373" spans="21:22" x14ac:dyDescent="0.25">
      <c r="U1373" s="9"/>
      <c r="V1373" s="9"/>
    </row>
    <row r="1374" spans="21:22" x14ac:dyDescent="0.25">
      <c r="U1374" s="9"/>
      <c r="V1374" s="9"/>
    </row>
    <row r="1375" spans="21:22" x14ac:dyDescent="0.25">
      <c r="U1375" s="9"/>
      <c r="V1375" s="9"/>
    </row>
    <row r="1376" spans="21:22" x14ac:dyDescent="0.25">
      <c r="U1376" s="9"/>
      <c r="V1376" s="9"/>
    </row>
    <row r="1377" spans="21:22" x14ac:dyDescent="0.25">
      <c r="U1377" s="9"/>
      <c r="V1377" s="9"/>
    </row>
    <row r="1378" spans="21:22" x14ac:dyDescent="0.25">
      <c r="U1378" s="9"/>
      <c r="V1378" s="9"/>
    </row>
    <row r="1379" spans="21:22" x14ac:dyDescent="0.25">
      <c r="U1379" s="9"/>
      <c r="V1379" s="9"/>
    </row>
    <row r="1380" spans="21:22" x14ac:dyDescent="0.25">
      <c r="U1380" s="9"/>
      <c r="V1380" s="9"/>
    </row>
    <row r="1381" spans="21:22" x14ac:dyDescent="0.25">
      <c r="U1381" s="9"/>
    </row>
    <row r="1382" spans="21:22" x14ac:dyDescent="0.25">
      <c r="U1382" s="9"/>
    </row>
    <row r="1392" spans="21:22" x14ac:dyDescent="0.25">
      <c r="V1392" s="10"/>
    </row>
    <row r="1393" spans="21:22" x14ac:dyDescent="0.25">
      <c r="V1393" s="9"/>
    </row>
    <row r="1394" spans="21:22" x14ac:dyDescent="0.25">
      <c r="U1394" s="10"/>
      <c r="V1394" s="9"/>
    </row>
    <row r="1395" spans="21:22" x14ac:dyDescent="0.25">
      <c r="U1395" s="9"/>
      <c r="V1395" s="9"/>
    </row>
    <row r="1396" spans="21:22" x14ac:dyDescent="0.25">
      <c r="U1396" s="9"/>
      <c r="V1396" s="9"/>
    </row>
    <row r="1397" spans="21:22" x14ac:dyDescent="0.25">
      <c r="U1397" s="9"/>
      <c r="V1397" s="9"/>
    </row>
    <row r="1398" spans="21:22" x14ac:dyDescent="0.25">
      <c r="U1398" s="9"/>
      <c r="V1398" s="9"/>
    </row>
    <row r="1399" spans="21:22" x14ac:dyDescent="0.25">
      <c r="U1399" s="9"/>
      <c r="V1399" s="9"/>
    </row>
    <row r="1400" spans="21:22" x14ac:dyDescent="0.25">
      <c r="U1400" s="9"/>
      <c r="V1400" s="9"/>
    </row>
    <row r="1401" spans="21:22" x14ac:dyDescent="0.25">
      <c r="U1401" s="9"/>
      <c r="V1401" s="9"/>
    </row>
    <row r="1402" spans="21:22" x14ac:dyDescent="0.25">
      <c r="U1402" s="9"/>
      <c r="V1402" s="9"/>
    </row>
    <row r="1403" spans="21:22" x14ac:dyDescent="0.25">
      <c r="U1403" s="9"/>
      <c r="V1403" s="9"/>
    </row>
    <row r="1404" spans="21:22" x14ac:dyDescent="0.25">
      <c r="U1404" s="9"/>
      <c r="V1404" s="9"/>
    </row>
    <row r="1405" spans="21:22" x14ac:dyDescent="0.25">
      <c r="U1405" s="9"/>
      <c r="V1405" s="9"/>
    </row>
    <row r="1406" spans="21:22" x14ac:dyDescent="0.25">
      <c r="U1406" s="9"/>
      <c r="V1406" s="9"/>
    </row>
    <row r="1407" spans="21:22" x14ac:dyDescent="0.25">
      <c r="U1407" s="9"/>
      <c r="V1407" s="9"/>
    </row>
    <row r="1408" spans="21:22" x14ac:dyDescent="0.25">
      <c r="U1408" s="9"/>
      <c r="V1408" s="9"/>
    </row>
    <row r="1409" spans="21:22" x14ac:dyDescent="0.25">
      <c r="U1409" s="9"/>
      <c r="V1409" s="9"/>
    </row>
    <row r="1410" spans="21:22" x14ac:dyDescent="0.25">
      <c r="U1410" s="9"/>
      <c r="V1410" s="9"/>
    </row>
    <row r="1411" spans="21:22" x14ac:dyDescent="0.25">
      <c r="U1411" s="9"/>
      <c r="V1411" s="9"/>
    </row>
    <row r="1412" spans="21:22" x14ac:dyDescent="0.25">
      <c r="U1412" s="9"/>
      <c r="V1412" s="9"/>
    </row>
    <row r="1413" spans="21:22" x14ac:dyDescent="0.25">
      <c r="U1413" s="9"/>
      <c r="V1413" s="9"/>
    </row>
    <row r="1414" spans="21:22" x14ac:dyDescent="0.25">
      <c r="U1414" s="9"/>
      <c r="V1414" s="9"/>
    </row>
    <row r="1415" spans="21:22" x14ac:dyDescent="0.25">
      <c r="U1415" s="9"/>
      <c r="V1415" s="9"/>
    </row>
    <row r="1416" spans="21:22" x14ac:dyDescent="0.25">
      <c r="U1416" s="9"/>
      <c r="V1416" s="9"/>
    </row>
    <row r="1417" spans="21:22" x14ac:dyDescent="0.25">
      <c r="U1417" s="9"/>
      <c r="V1417" s="9"/>
    </row>
    <row r="1418" spans="21:22" x14ac:dyDescent="0.25">
      <c r="U1418" s="9"/>
      <c r="V1418" s="9"/>
    </row>
    <row r="1419" spans="21:22" x14ac:dyDescent="0.25">
      <c r="U1419" s="9"/>
    </row>
    <row r="1420" spans="21:22" x14ac:dyDescent="0.25">
      <c r="U1420" s="9"/>
    </row>
    <row r="1421" spans="21:22" x14ac:dyDescent="0.25">
      <c r="V1421" s="9"/>
    </row>
    <row r="1422" spans="21:22" x14ac:dyDescent="0.25">
      <c r="V1422" s="9"/>
    </row>
    <row r="1423" spans="21:22" x14ac:dyDescent="0.25">
      <c r="U1423" s="9"/>
      <c r="V1423" s="9"/>
    </row>
    <row r="1424" spans="21:22" x14ac:dyDescent="0.25">
      <c r="U1424" s="9"/>
      <c r="V1424" s="9"/>
    </row>
    <row r="1425" spans="21:22" x14ac:dyDescent="0.25">
      <c r="U1425" s="9"/>
    </row>
    <row r="1426" spans="21:22" x14ac:dyDescent="0.25">
      <c r="U1426" s="9"/>
      <c r="V1426" s="9"/>
    </row>
    <row r="1427" spans="21:22" x14ac:dyDescent="0.25">
      <c r="V1427" s="9"/>
    </row>
    <row r="1428" spans="21:22" x14ac:dyDescent="0.25">
      <c r="U1428" s="9"/>
      <c r="V1428" s="9"/>
    </row>
    <row r="1429" spans="21:22" x14ac:dyDescent="0.25">
      <c r="U1429" s="9"/>
      <c r="V1429" s="9"/>
    </row>
    <row r="1430" spans="21:22" x14ac:dyDescent="0.25">
      <c r="U1430" s="9"/>
      <c r="V1430" s="9"/>
    </row>
    <row r="1431" spans="21:22" x14ac:dyDescent="0.25">
      <c r="U1431" s="9"/>
      <c r="V1431" s="9"/>
    </row>
    <row r="1432" spans="21:22" x14ac:dyDescent="0.25">
      <c r="U1432" s="9"/>
      <c r="V1432" s="9"/>
    </row>
    <row r="1433" spans="21:22" x14ac:dyDescent="0.25">
      <c r="U1433" s="9"/>
      <c r="V1433" s="9"/>
    </row>
    <row r="1434" spans="21:22" x14ac:dyDescent="0.25">
      <c r="U1434" s="9"/>
      <c r="V1434" s="9"/>
    </row>
    <row r="1435" spans="21:22" x14ac:dyDescent="0.25">
      <c r="U1435" s="9"/>
      <c r="V1435" s="9"/>
    </row>
    <row r="1436" spans="21:22" x14ac:dyDescent="0.25">
      <c r="U1436" s="9"/>
      <c r="V1436" s="9"/>
    </row>
    <row r="1437" spans="21:22" x14ac:dyDescent="0.25">
      <c r="U1437" s="9"/>
      <c r="V1437" s="9"/>
    </row>
    <row r="1438" spans="21:22" x14ac:dyDescent="0.25">
      <c r="U1438" s="9"/>
      <c r="V1438" s="9"/>
    </row>
    <row r="1439" spans="21:22" x14ac:dyDescent="0.25">
      <c r="U1439" s="9"/>
      <c r="V1439" s="9"/>
    </row>
    <row r="1440" spans="21:22" x14ac:dyDescent="0.25">
      <c r="U1440" s="9"/>
      <c r="V1440" s="9"/>
    </row>
    <row r="1441" spans="21:22" x14ac:dyDescent="0.25">
      <c r="U1441" s="9"/>
      <c r="V1441" s="9"/>
    </row>
    <row r="1442" spans="21:22" x14ac:dyDescent="0.25">
      <c r="U1442" s="9"/>
      <c r="V1442" s="9"/>
    </row>
    <row r="1443" spans="21:22" x14ac:dyDescent="0.25">
      <c r="U1443" s="9"/>
      <c r="V1443" s="9"/>
    </row>
    <row r="1444" spans="21:22" x14ac:dyDescent="0.25">
      <c r="U1444" s="9"/>
      <c r="V1444" s="9"/>
    </row>
    <row r="1445" spans="21:22" x14ac:dyDescent="0.25">
      <c r="U1445" s="9"/>
      <c r="V1445" s="9"/>
    </row>
    <row r="1446" spans="21:22" x14ac:dyDescent="0.25">
      <c r="U1446" s="9"/>
      <c r="V1446" s="9"/>
    </row>
    <row r="1447" spans="21:22" x14ac:dyDescent="0.25">
      <c r="U1447" s="9"/>
      <c r="V1447" s="9"/>
    </row>
    <row r="1448" spans="21:22" x14ac:dyDescent="0.25">
      <c r="U1448" s="9"/>
      <c r="V1448" s="9"/>
    </row>
    <row r="1449" spans="21:22" x14ac:dyDescent="0.25">
      <c r="U1449" s="9"/>
      <c r="V1449" s="9"/>
    </row>
    <row r="1450" spans="21:22" x14ac:dyDescent="0.25">
      <c r="U1450" s="9"/>
      <c r="V1450" s="9"/>
    </row>
    <row r="1451" spans="21:22" x14ac:dyDescent="0.25">
      <c r="U1451" s="9"/>
      <c r="V1451" s="9"/>
    </row>
    <row r="1452" spans="21:22" x14ac:dyDescent="0.25">
      <c r="U1452" s="9"/>
      <c r="V1452" s="9"/>
    </row>
    <row r="1453" spans="21:22" x14ac:dyDescent="0.25">
      <c r="U1453" s="9"/>
      <c r="V1453" s="9"/>
    </row>
    <row r="1454" spans="21:22" x14ac:dyDescent="0.25">
      <c r="U1454" s="9"/>
      <c r="V1454" s="9"/>
    </row>
    <row r="1455" spans="21:22" x14ac:dyDescent="0.25">
      <c r="U1455" s="9"/>
      <c r="V1455" s="9"/>
    </row>
    <row r="1456" spans="21:22" x14ac:dyDescent="0.25">
      <c r="U1456" s="9"/>
    </row>
    <row r="1457" spans="21:22" x14ac:dyDescent="0.25">
      <c r="U1457" s="9"/>
    </row>
    <row r="1463" spans="21:22" x14ac:dyDescent="0.25">
      <c r="V1463" s="10"/>
    </row>
    <row r="1464" spans="21:22" x14ac:dyDescent="0.25">
      <c r="V1464" s="9"/>
    </row>
    <row r="1465" spans="21:22" x14ac:dyDescent="0.25">
      <c r="U1465" s="10"/>
      <c r="V1465" s="9"/>
    </row>
    <row r="1466" spans="21:22" x14ac:dyDescent="0.25">
      <c r="U1466" s="9"/>
      <c r="V1466" s="9"/>
    </row>
    <row r="1467" spans="21:22" x14ac:dyDescent="0.25">
      <c r="U1467" s="9"/>
      <c r="V1467" s="9"/>
    </row>
    <row r="1468" spans="21:22" x14ac:dyDescent="0.25">
      <c r="U1468" s="9"/>
      <c r="V1468" s="9"/>
    </row>
    <row r="1469" spans="21:22" x14ac:dyDescent="0.25">
      <c r="U1469" s="9"/>
      <c r="V1469" s="9"/>
    </row>
    <row r="1470" spans="21:22" x14ac:dyDescent="0.25">
      <c r="U1470" s="9"/>
      <c r="V1470" s="9"/>
    </row>
    <row r="1471" spans="21:22" x14ac:dyDescent="0.25">
      <c r="U1471" s="9"/>
      <c r="V1471" s="9"/>
    </row>
    <row r="1472" spans="21:22" x14ac:dyDescent="0.25">
      <c r="U1472" s="9"/>
      <c r="V1472" s="9"/>
    </row>
    <row r="1473" spans="21:22" x14ac:dyDescent="0.25">
      <c r="U1473" s="9"/>
      <c r="V1473" s="9"/>
    </row>
    <row r="1474" spans="21:22" x14ac:dyDescent="0.25">
      <c r="U1474" s="9"/>
      <c r="V1474" s="9"/>
    </row>
    <row r="1476" spans="21:22" x14ac:dyDescent="0.25">
      <c r="U1476" s="9"/>
    </row>
    <row r="1486" spans="21:22" x14ac:dyDescent="0.25">
      <c r="V1486" s="9"/>
    </row>
    <row r="1488" spans="21:22" x14ac:dyDescent="0.25">
      <c r="U1488" s="9"/>
    </row>
    <row r="1490" spans="21:22" x14ac:dyDescent="0.25">
      <c r="V1490" s="9"/>
    </row>
    <row r="1491" spans="21:22" x14ac:dyDescent="0.25">
      <c r="V1491" s="9"/>
    </row>
    <row r="1492" spans="21:22" x14ac:dyDescent="0.25">
      <c r="U1492" s="9"/>
      <c r="V1492" s="9"/>
    </row>
    <row r="1493" spans="21:22" x14ac:dyDescent="0.25">
      <c r="U1493" s="9"/>
      <c r="V1493" s="9"/>
    </row>
    <row r="1494" spans="21:22" x14ac:dyDescent="0.25">
      <c r="U1494" s="9"/>
      <c r="V1494" s="9"/>
    </row>
    <row r="1495" spans="21:22" x14ac:dyDescent="0.25">
      <c r="U1495" s="9"/>
      <c r="V1495" s="9"/>
    </row>
    <row r="1496" spans="21:22" x14ac:dyDescent="0.25">
      <c r="U1496" s="9"/>
      <c r="V1496" s="9"/>
    </row>
    <row r="1497" spans="21:22" x14ac:dyDescent="0.25">
      <c r="U1497" s="9"/>
      <c r="V1497" s="9"/>
    </row>
    <row r="1498" spans="21:22" x14ac:dyDescent="0.25">
      <c r="U1498" s="9"/>
      <c r="V1498" s="9"/>
    </row>
    <row r="1499" spans="21:22" x14ac:dyDescent="0.25">
      <c r="U1499" s="9"/>
      <c r="V1499" s="9"/>
    </row>
    <row r="1500" spans="21:22" x14ac:dyDescent="0.25">
      <c r="U1500" s="9"/>
      <c r="V1500" s="9"/>
    </row>
    <row r="1501" spans="21:22" x14ac:dyDescent="0.25">
      <c r="U1501" s="9"/>
      <c r="V1501" s="9"/>
    </row>
    <row r="1502" spans="21:22" x14ac:dyDescent="0.25">
      <c r="U1502" s="9"/>
      <c r="V1502" s="9"/>
    </row>
    <row r="1503" spans="21:22" x14ac:dyDescent="0.25">
      <c r="U1503" s="9"/>
      <c r="V1503" s="9"/>
    </row>
    <row r="1504" spans="21:22" x14ac:dyDescent="0.25">
      <c r="U1504" s="9"/>
      <c r="V1504" s="9"/>
    </row>
    <row r="1505" spans="21:22" x14ac:dyDescent="0.25">
      <c r="U1505" s="9"/>
      <c r="V1505" s="9"/>
    </row>
    <row r="1506" spans="21:22" x14ac:dyDescent="0.25">
      <c r="U1506" s="9"/>
      <c r="V1506" s="9"/>
    </row>
    <row r="1507" spans="21:22" x14ac:dyDescent="0.25">
      <c r="U1507" s="9"/>
      <c r="V1507" s="9"/>
    </row>
    <row r="1508" spans="21:22" x14ac:dyDescent="0.25">
      <c r="U1508" s="9"/>
      <c r="V1508" s="9"/>
    </row>
    <row r="1509" spans="21:22" x14ac:dyDescent="0.25">
      <c r="U1509" s="9"/>
      <c r="V1509" s="9"/>
    </row>
    <row r="1510" spans="21:22" x14ac:dyDescent="0.25">
      <c r="U1510" s="9"/>
      <c r="V1510" s="9"/>
    </row>
    <row r="1511" spans="21:22" x14ac:dyDescent="0.25">
      <c r="U1511" s="9"/>
    </row>
    <row r="1512" spans="21:22" x14ac:dyDescent="0.25">
      <c r="U1512" s="9"/>
      <c r="V1512" s="10"/>
    </row>
    <row r="1513" spans="21:22" x14ac:dyDescent="0.25">
      <c r="V1513" s="9"/>
    </row>
    <row r="1514" spans="21:22" x14ac:dyDescent="0.25">
      <c r="U1514" s="10"/>
      <c r="V1514" s="9"/>
    </row>
    <row r="1515" spans="21:22" x14ac:dyDescent="0.25">
      <c r="U1515" s="9"/>
      <c r="V1515" s="9"/>
    </row>
    <row r="1516" spans="21:22" x14ac:dyDescent="0.25">
      <c r="U1516" s="9"/>
      <c r="V1516" s="9"/>
    </row>
    <row r="1517" spans="21:22" x14ac:dyDescent="0.25">
      <c r="U1517" s="9"/>
      <c r="V1517" s="9"/>
    </row>
    <row r="1518" spans="21:22" x14ac:dyDescent="0.25">
      <c r="U1518" s="9"/>
    </row>
    <row r="1519" spans="21:22" x14ac:dyDescent="0.25">
      <c r="U1519" s="9"/>
    </row>
    <row r="1523" spans="21:22" x14ac:dyDescent="0.25">
      <c r="V1523" s="9"/>
    </row>
    <row r="1524" spans="21:22" x14ac:dyDescent="0.25">
      <c r="V1524" s="9"/>
    </row>
    <row r="1525" spans="21:22" x14ac:dyDescent="0.25">
      <c r="U1525" s="9"/>
      <c r="V1525" s="9"/>
    </row>
    <row r="1526" spans="21:22" x14ac:dyDescent="0.25">
      <c r="U1526" s="9"/>
      <c r="V1526" s="9"/>
    </row>
    <row r="1527" spans="21:22" x14ac:dyDescent="0.25">
      <c r="U1527" s="9"/>
      <c r="V1527" s="9"/>
    </row>
    <row r="1528" spans="21:22" x14ac:dyDescent="0.25">
      <c r="U1528" s="9"/>
      <c r="V1528" s="9"/>
    </row>
    <row r="1529" spans="21:22" x14ac:dyDescent="0.25">
      <c r="U1529" s="9"/>
      <c r="V1529" s="9"/>
    </row>
    <row r="1530" spans="21:22" x14ac:dyDescent="0.25">
      <c r="U1530" s="9"/>
      <c r="V1530" s="9"/>
    </row>
    <row r="1531" spans="21:22" x14ac:dyDescent="0.25">
      <c r="U1531" s="9"/>
      <c r="V1531" s="9"/>
    </row>
    <row r="1532" spans="21:22" x14ac:dyDescent="0.25">
      <c r="U1532" s="9"/>
      <c r="V1532" s="9"/>
    </row>
    <row r="1533" spans="21:22" x14ac:dyDescent="0.25">
      <c r="U1533" s="9"/>
      <c r="V1533" s="9"/>
    </row>
    <row r="1534" spans="21:22" x14ac:dyDescent="0.25">
      <c r="U1534" s="9"/>
      <c r="V1534" s="9"/>
    </row>
    <row r="1535" spans="21:22" x14ac:dyDescent="0.25">
      <c r="U1535" s="9"/>
      <c r="V1535" s="9"/>
    </row>
    <row r="1536" spans="21:22" x14ac:dyDescent="0.25">
      <c r="U1536" s="9"/>
      <c r="V1536" s="9"/>
    </row>
    <row r="1537" spans="21:22" x14ac:dyDescent="0.25">
      <c r="U1537" s="9"/>
      <c r="V1537" s="9"/>
    </row>
    <row r="1538" spans="21:22" x14ac:dyDescent="0.25">
      <c r="U1538" s="9"/>
      <c r="V1538" s="9"/>
    </row>
    <row r="1539" spans="21:22" x14ac:dyDescent="0.25">
      <c r="U1539" s="9"/>
      <c r="V1539" s="9"/>
    </row>
    <row r="1540" spans="21:22" x14ac:dyDescent="0.25">
      <c r="U1540" s="9"/>
      <c r="V1540" s="9"/>
    </row>
    <row r="1541" spans="21:22" x14ac:dyDescent="0.25">
      <c r="U1541" s="9"/>
      <c r="V1541" s="9"/>
    </row>
    <row r="1542" spans="21:22" x14ac:dyDescent="0.25">
      <c r="U1542" s="9"/>
      <c r="V1542" s="9"/>
    </row>
    <row r="1543" spans="21:22" x14ac:dyDescent="0.25">
      <c r="U1543" s="9"/>
      <c r="V1543" s="9"/>
    </row>
    <row r="1544" spans="21:22" x14ac:dyDescent="0.25">
      <c r="U1544" s="9"/>
    </row>
    <row r="1545" spans="21:22" x14ac:dyDescent="0.25">
      <c r="U1545" s="9"/>
    </row>
    <row r="1562" spans="21:22" x14ac:dyDescent="0.25">
      <c r="V1562" s="9"/>
    </row>
    <row r="1563" spans="21:22" x14ac:dyDescent="0.25">
      <c r="V1563" s="9"/>
    </row>
    <row r="1564" spans="21:22" x14ac:dyDescent="0.25">
      <c r="U1564" s="9"/>
      <c r="V1564" s="9"/>
    </row>
    <row r="1565" spans="21:22" x14ac:dyDescent="0.25">
      <c r="U1565" s="9"/>
      <c r="V1565" s="9"/>
    </row>
    <row r="1566" spans="21:22" x14ac:dyDescent="0.25">
      <c r="U1566" s="9"/>
      <c r="V1566" s="9"/>
    </row>
    <row r="1567" spans="21:22" x14ac:dyDescent="0.25">
      <c r="U1567" s="9"/>
      <c r="V1567" s="9"/>
    </row>
    <row r="1568" spans="21:22" x14ac:dyDescent="0.25">
      <c r="U1568" s="9"/>
      <c r="V1568" s="9"/>
    </row>
    <row r="1569" spans="21:22" x14ac:dyDescent="0.25">
      <c r="U1569" s="9"/>
      <c r="V1569" s="9"/>
    </row>
    <row r="1570" spans="21:22" x14ac:dyDescent="0.25">
      <c r="U1570" s="9"/>
      <c r="V1570" s="9"/>
    </row>
    <row r="1571" spans="21:22" x14ac:dyDescent="0.25">
      <c r="U1571" s="9"/>
      <c r="V1571" s="9"/>
    </row>
    <row r="1572" spans="21:22" x14ac:dyDescent="0.25">
      <c r="U1572" s="9"/>
      <c r="V1572" s="9"/>
    </row>
    <row r="1573" spans="21:22" x14ac:dyDescent="0.25">
      <c r="U1573" s="9"/>
      <c r="V1573" s="9"/>
    </row>
    <row r="1574" spans="21:22" x14ac:dyDescent="0.25">
      <c r="U1574" s="9"/>
      <c r="V1574" s="9"/>
    </row>
    <row r="1575" spans="21:22" x14ac:dyDescent="0.25">
      <c r="U1575" s="9"/>
      <c r="V1575" s="9"/>
    </row>
    <row r="1576" spans="21:22" x14ac:dyDescent="0.25">
      <c r="U1576" s="9"/>
      <c r="V1576" s="9"/>
    </row>
    <row r="1577" spans="21:22" x14ac:dyDescent="0.25">
      <c r="U1577" s="9"/>
      <c r="V1577" s="9"/>
    </row>
    <row r="1578" spans="21:22" x14ac:dyDescent="0.25">
      <c r="U1578" s="9"/>
      <c r="V1578" s="9"/>
    </row>
    <row r="1579" spans="21:22" x14ac:dyDescent="0.25">
      <c r="U1579" s="9"/>
      <c r="V1579" s="9"/>
    </row>
    <row r="1580" spans="21:22" x14ac:dyDescent="0.25">
      <c r="U1580" s="9"/>
      <c r="V1580" s="9"/>
    </row>
    <row r="1581" spans="21:22" x14ac:dyDescent="0.25">
      <c r="U1581" s="9"/>
      <c r="V1581" s="9"/>
    </row>
    <row r="1582" spans="21:22" x14ac:dyDescent="0.25">
      <c r="U1582" s="9"/>
      <c r="V1582" s="9"/>
    </row>
    <row r="1583" spans="21:22" x14ac:dyDescent="0.25">
      <c r="U1583" s="9"/>
      <c r="V1583" s="9"/>
    </row>
    <row r="1584" spans="21:22" x14ac:dyDescent="0.25">
      <c r="U1584" s="9"/>
      <c r="V1584" s="9"/>
    </row>
    <row r="1585" spans="21:22" x14ac:dyDescent="0.25">
      <c r="U1585" s="9"/>
      <c r="V1585" s="9"/>
    </row>
    <row r="1586" spans="21:22" x14ac:dyDescent="0.25">
      <c r="U1586" s="9"/>
      <c r="V1586" s="9"/>
    </row>
    <row r="1587" spans="21:22" x14ac:dyDescent="0.25">
      <c r="U1587" s="9"/>
      <c r="V1587" s="9"/>
    </row>
    <row r="1588" spans="21:22" x14ac:dyDescent="0.25">
      <c r="U1588" s="9"/>
      <c r="V1588" s="9"/>
    </row>
    <row r="1589" spans="21:22" x14ac:dyDescent="0.25">
      <c r="U1589" s="9"/>
      <c r="V1589" s="9"/>
    </row>
    <row r="1590" spans="21:22" x14ac:dyDescent="0.25">
      <c r="U1590" s="9"/>
      <c r="V1590" s="9"/>
    </row>
    <row r="1591" spans="21:22" x14ac:dyDescent="0.25">
      <c r="U1591" s="9"/>
      <c r="V1591" s="9"/>
    </row>
    <row r="1592" spans="21:22" x14ac:dyDescent="0.25">
      <c r="U1592" s="9"/>
      <c r="V1592" s="9"/>
    </row>
    <row r="1593" spans="21:22" x14ac:dyDescent="0.25">
      <c r="U1593" s="9"/>
      <c r="V1593" s="9"/>
    </row>
    <row r="1594" spans="21:22" x14ac:dyDescent="0.25">
      <c r="U1594" s="9"/>
      <c r="V1594" s="9"/>
    </row>
    <row r="1595" spans="21:22" x14ac:dyDescent="0.25">
      <c r="U1595" s="9"/>
      <c r="V1595" s="9"/>
    </row>
    <row r="1596" spans="21:22" x14ac:dyDescent="0.25">
      <c r="U1596" s="9"/>
      <c r="V1596" s="9"/>
    </row>
    <row r="1597" spans="21:22" x14ac:dyDescent="0.25">
      <c r="U1597" s="9"/>
      <c r="V1597" s="9"/>
    </row>
    <row r="1598" spans="21:22" x14ac:dyDescent="0.25">
      <c r="U1598" s="9"/>
      <c r="V1598" s="9"/>
    </row>
    <row r="1599" spans="21:22" x14ac:dyDescent="0.25">
      <c r="U1599" s="9"/>
      <c r="V1599" s="9"/>
    </row>
    <row r="1600" spans="21:22" x14ac:dyDescent="0.25">
      <c r="U1600" s="9"/>
      <c r="V1600" s="9"/>
    </row>
    <row r="1601" spans="21:22" x14ac:dyDescent="0.25">
      <c r="U1601" s="9"/>
      <c r="V1601" s="9"/>
    </row>
    <row r="1602" spans="21:22" x14ac:dyDescent="0.25">
      <c r="U1602" s="9"/>
      <c r="V1602" s="9"/>
    </row>
    <row r="1603" spans="21:22" x14ac:dyDescent="0.25">
      <c r="U1603" s="9"/>
      <c r="V1603" s="9"/>
    </row>
    <row r="1604" spans="21:22" x14ac:dyDescent="0.25">
      <c r="U1604" s="9"/>
      <c r="V1604" s="9"/>
    </row>
    <row r="1605" spans="21:22" x14ac:dyDescent="0.25">
      <c r="U1605" s="9"/>
      <c r="V1605" s="9"/>
    </row>
    <row r="1606" spans="21:22" x14ac:dyDescent="0.25">
      <c r="U1606" s="9"/>
      <c r="V1606" s="9"/>
    </row>
    <row r="1607" spans="21:22" x14ac:dyDescent="0.25">
      <c r="U1607" s="9"/>
      <c r="V1607" s="9"/>
    </row>
    <row r="1608" spans="21:22" x14ac:dyDescent="0.25">
      <c r="U1608" s="9"/>
      <c r="V1608" s="9"/>
    </row>
    <row r="1609" spans="21:22" x14ac:dyDescent="0.25">
      <c r="U1609" s="9"/>
      <c r="V1609" s="9"/>
    </row>
    <row r="1610" spans="21:22" x14ac:dyDescent="0.25">
      <c r="U1610" s="9"/>
      <c r="V1610" s="9"/>
    </row>
    <row r="1611" spans="21:22" x14ac:dyDescent="0.25">
      <c r="U1611" s="9"/>
      <c r="V1611" s="9"/>
    </row>
    <row r="1612" spans="21:22" x14ac:dyDescent="0.25">
      <c r="U1612" s="9"/>
      <c r="V1612" s="9"/>
    </row>
    <row r="1613" spans="21:22" x14ac:dyDescent="0.25">
      <c r="U1613" s="9"/>
      <c r="V1613" s="9"/>
    </row>
    <row r="1614" spans="21:22" x14ac:dyDescent="0.25">
      <c r="U1614" s="9"/>
      <c r="V1614" s="9"/>
    </row>
    <row r="1615" spans="21:22" x14ac:dyDescent="0.25">
      <c r="U1615" s="9"/>
      <c r="V1615" s="9"/>
    </row>
    <row r="1616" spans="21:22" x14ac:dyDescent="0.25">
      <c r="U1616" s="9"/>
      <c r="V1616" s="9"/>
    </row>
    <row r="1617" spans="21:22" x14ac:dyDescent="0.25">
      <c r="U1617" s="9"/>
      <c r="V1617" s="9"/>
    </row>
    <row r="1618" spans="21:22" x14ac:dyDescent="0.25">
      <c r="U1618" s="9"/>
      <c r="V1618" s="9"/>
    </row>
    <row r="1619" spans="21:22" x14ac:dyDescent="0.25">
      <c r="U1619" s="9"/>
      <c r="V1619" s="9"/>
    </row>
    <row r="1620" spans="21:22" x14ac:dyDescent="0.25">
      <c r="U1620" s="9"/>
      <c r="V1620" s="9"/>
    </row>
    <row r="1621" spans="21:22" x14ac:dyDescent="0.25">
      <c r="U1621" s="9"/>
      <c r="V1621" s="9"/>
    </row>
    <row r="1622" spans="21:22" x14ac:dyDescent="0.25">
      <c r="U1622" s="9"/>
      <c r="V1622" s="9"/>
    </row>
    <row r="1623" spans="21:22" x14ac:dyDescent="0.25">
      <c r="U1623" s="9"/>
      <c r="V1623" s="9"/>
    </row>
    <row r="1624" spans="21:22" x14ac:dyDescent="0.25">
      <c r="U1624" s="9"/>
      <c r="V1624" s="9"/>
    </row>
    <row r="1625" spans="21:22" x14ac:dyDescent="0.25">
      <c r="U1625" s="9"/>
      <c r="V1625" s="9"/>
    </row>
    <row r="1626" spans="21:22" x14ac:dyDescent="0.25">
      <c r="U1626" s="9"/>
      <c r="V1626" s="9"/>
    </row>
    <row r="1627" spans="21:22" x14ac:dyDescent="0.25">
      <c r="U1627" s="9"/>
      <c r="V1627" s="9"/>
    </row>
    <row r="1628" spans="21:22" x14ac:dyDescent="0.25">
      <c r="U1628" s="9"/>
      <c r="V1628" s="9"/>
    </row>
    <row r="1629" spans="21:22" x14ac:dyDescent="0.25">
      <c r="U1629" s="9"/>
      <c r="V1629" s="9"/>
    </row>
    <row r="1630" spans="21:22" x14ac:dyDescent="0.25">
      <c r="U1630" s="9"/>
      <c r="V1630" s="9"/>
    </row>
    <row r="1631" spans="21:22" x14ac:dyDescent="0.25">
      <c r="U1631" s="9"/>
      <c r="V1631" s="9"/>
    </row>
    <row r="1632" spans="21:22" x14ac:dyDescent="0.25">
      <c r="U1632" s="9"/>
      <c r="V1632" s="9"/>
    </row>
    <row r="1633" spans="21:22" x14ac:dyDescent="0.25">
      <c r="U1633" s="9"/>
      <c r="V1633" s="9"/>
    </row>
    <row r="1634" spans="21:22" x14ac:dyDescent="0.25">
      <c r="U1634" s="9"/>
      <c r="V1634" s="9"/>
    </row>
    <row r="1635" spans="21:22" x14ac:dyDescent="0.25">
      <c r="U1635" s="9"/>
      <c r="V1635" s="9"/>
    </row>
    <row r="1636" spans="21:22" x14ac:dyDescent="0.25">
      <c r="U1636" s="9"/>
      <c r="V1636" s="9"/>
    </row>
    <row r="1637" spans="21:22" x14ac:dyDescent="0.25">
      <c r="U1637" s="9"/>
      <c r="V1637" s="9"/>
    </row>
    <row r="1638" spans="21:22" x14ac:dyDescent="0.25">
      <c r="U1638" s="9"/>
      <c r="V1638" s="9"/>
    </row>
    <row r="1639" spans="21:22" x14ac:dyDescent="0.25">
      <c r="U1639" s="9"/>
      <c r="V1639" s="9"/>
    </row>
    <row r="1640" spans="21:22" x14ac:dyDescent="0.25">
      <c r="U1640" s="9"/>
      <c r="V1640" s="9"/>
    </row>
    <row r="1641" spans="21:22" x14ac:dyDescent="0.25">
      <c r="U1641" s="9"/>
      <c r="V1641" s="9"/>
    </row>
    <row r="1642" spans="21:22" x14ac:dyDescent="0.25">
      <c r="U1642" s="9"/>
      <c r="V1642" s="9"/>
    </row>
    <row r="1643" spans="21:22" x14ac:dyDescent="0.25">
      <c r="U1643" s="9"/>
      <c r="V1643" s="9"/>
    </row>
    <row r="1644" spans="21:22" x14ac:dyDescent="0.25">
      <c r="U1644" s="9"/>
      <c r="V1644" s="9"/>
    </row>
    <row r="1645" spans="21:22" x14ac:dyDescent="0.25">
      <c r="U1645" s="9"/>
      <c r="V1645" s="9"/>
    </row>
    <row r="1646" spans="21:22" x14ac:dyDescent="0.25">
      <c r="U1646" s="9"/>
      <c r="V1646" s="9"/>
    </row>
    <row r="1647" spans="21:22" x14ac:dyDescent="0.25">
      <c r="U1647" s="9"/>
      <c r="V1647" s="9"/>
    </row>
    <row r="1648" spans="21:22" x14ac:dyDescent="0.25">
      <c r="U1648" s="9"/>
      <c r="V1648" s="9"/>
    </row>
    <row r="1649" spans="21:22" x14ac:dyDescent="0.25">
      <c r="U1649" s="9"/>
      <c r="V1649" s="9"/>
    </row>
    <row r="1650" spans="21:22" x14ac:dyDescent="0.25">
      <c r="U1650" s="9"/>
      <c r="V1650" s="9"/>
    </row>
    <row r="1651" spans="21:22" x14ac:dyDescent="0.25">
      <c r="U1651" s="9"/>
      <c r="V1651" s="9"/>
    </row>
    <row r="1652" spans="21:22" x14ac:dyDescent="0.25">
      <c r="U1652" s="9"/>
      <c r="V1652" s="9"/>
    </row>
    <row r="1653" spans="21:22" x14ac:dyDescent="0.25">
      <c r="U1653" s="9"/>
      <c r="V1653" s="9"/>
    </row>
    <row r="1654" spans="21:22" x14ac:dyDescent="0.25">
      <c r="U1654" s="9"/>
      <c r="V1654" s="9"/>
    </row>
    <row r="1655" spans="21:22" x14ac:dyDescent="0.25">
      <c r="U1655" s="9"/>
      <c r="V1655" s="9"/>
    </row>
    <row r="1656" spans="21:22" x14ac:dyDescent="0.25">
      <c r="U1656" s="9"/>
      <c r="V1656" s="9"/>
    </row>
    <row r="1657" spans="21:22" x14ac:dyDescent="0.25">
      <c r="U1657" s="9"/>
      <c r="V1657" s="9"/>
    </row>
    <row r="1658" spans="21:22" x14ac:dyDescent="0.25">
      <c r="U1658" s="9"/>
      <c r="V1658" s="9"/>
    </row>
    <row r="1659" spans="21:22" x14ac:dyDescent="0.25">
      <c r="U1659" s="9"/>
      <c r="V1659" s="9"/>
    </row>
    <row r="1660" spans="21:22" x14ac:dyDescent="0.25">
      <c r="U1660" s="9"/>
    </row>
    <row r="1661" spans="21:22" x14ac:dyDescent="0.25">
      <c r="U1661" s="9"/>
    </row>
    <row r="1667" spans="21:22" x14ac:dyDescent="0.25">
      <c r="V1667" s="9"/>
    </row>
    <row r="1669" spans="21:22" x14ac:dyDescent="0.25">
      <c r="U1669" s="9"/>
    </row>
    <row r="1696" spans="22:22" x14ac:dyDescent="0.25">
      <c r="V1696" s="9"/>
    </row>
    <row r="1697" spans="21:22" x14ac:dyDescent="0.25">
      <c r="V1697" s="9"/>
    </row>
    <row r="1698" spans="21:22" x14ac:dyDescent="0.25">
      <c r="U1698" s="9"/>
      <c r="V1698" s="9"/>
    </row>
    <row r="1699" spans="21:22" x14ac:dyDescent="0.25">
      <c r="U1699" s="9"/>
      <c r="V1699" s="9"/>
    </row>
    <row r="1700" spans="21:22" x14ac:dyDescent="0.25">
      <c r="U1700" s="9"/>
      <c r="V1700" s="9"/>
    </row>
    <row r="1701" spans="21:22" x14ac:dyDescent="0.25">
      <c r="U1701" s="9"/>
      <c r="V1701" s="9"/>
    </row>
    <row r="1702" spans="21:22" x14ac:dyDescent="0.25">
      <c r="U1702" s="9"/>
      <c r="V1702" s="9"/>
    </row>
    <row r="1703" spans="21:22" x14ac:dyDescent="0.25">
      <c r="U1703" s="9"/>
      <c r="V1703" s="9"/>
    </row>
    <row r="1704" spans="21:22" x14ac:dyDescent="0.25">
      <c r="U1704" s="9"/>
      <c r="V1704" s="9"/>
    </row>
    <row r="1705" spans="21:22" x14ac:dyDescent="0.25">
      <c r="U1705" s="9"/>
      <c r="V1705" s="9"/>
    </row>
    <row r="1706" spans="21:22" x14ac:dyDescent="0.25">
      <c r="U1706" s="9"/>
      <c r="V1706" s="9"/>
    </row>
    <row r="1707" spans="21:22" x14ac:dyDescent="0.25">
      <c r="U1707" s="9"/>
      <c r="V1707" s="9"/>
    </row>
    <row r="1708" spans="21:22" x14ac:dyDescent="0.25">
      <c r="U1708" s="9"/>
      <c r="V1708" s="9"/>
    </row>
    <row r="1709" spans="21:22" x14ac:dyDescent="0.25">
      <c r="U1709" s="9"/>
      <c r="V1709" s="9"/>
    </row>
    <row r="1710" spans="21:22" x14ac:dyDescent="0.25">
      <c r="U1710" s="9"/>
      <c r="V1710" s="9"/>
    </row>
    <row r="1711" spans="21:22" x14ac:dyDescent="0.25">
      <c r="U1711" s="9"/>
      <c r="V1711" s="9"/>
    </row>
    <row r="1712" spans="21:22" x14ac:dyDescent="0.25">
      <c r="U1712" s="9"/>
      <c r="V1712" s="9"/>
    </row>
    <row r="1713" spans="21:22" x14ac:dyDescent="0.25">
      <c r="U1713" s="9"/>
      <c r="V1713" s="9"/>
    </row>
    <row r="1714" spans="21:22" x14ac:dyDescent="0.25">
      <c r="U1714" s="9"/>
      <c r="V1714" s="9"/>
    </row>
    <row r="1715" spans="21:22" x14ac:dyDescent="0.25">
      <c r="U1715" s="9"/>
      <c r="V1715" s="9"/>
    </row>
    <row r="1716" spans="21:22" x14ac:dyDescent="0.25">
      <c r="U1716" s="9"/>
      <c r="V1716" s="9"/>
    </row>
    <row r="1717" spans="21:22" x14ac:dyDescent="0.25">
      <c r="U1717" s="9"/>
      <c r="V1717" s="9"/>
    </row>
    <row r="1718" spans="21:22" x14ac:dyDescent="0.25">
      <c r="U1718" s="9"/>
      <c r="V1718" s="9"/>
    </row>
    <row r="1719" spans="21:22" x14ac:dyDescent="0.25">
      <c r="U1719" s="9"/>
      <c r="V1719" s="9"/>
    </row>
    <row r="1720" spans="21:22" x14ac:dyDescent="0.25">
      <c r="U1720" s="9"/>
      <c r="V1720" s="9"/>
    </row>
    <row r="1721" spans="21:22" x14ac:dyDescent="0.25">
      <c r="U1721" s="9"/>
      <c r="V1721" s="9"/>
    </row>
    <row r="1722" spans="21:22" x14ac:dyDescent="0.25">
      <c r="U1722" s="9"/>
      <c r="V1722" s="9"/>
    </row>
    <row r="1723" spans="21:22" x14ac:dyDescent="0.25">
      <c r="U1723" s="9"/>
      <c r="V1723" s="9"/>
    </row>
    <row r="1724" spans="21:22" x14ac:dyDescent="0.25">
      <c r="U1724" s="9"/>
      <c r="V1724" s="9"/>
    </row>
    <row r="1725" spans="21:22" x14ac:dyDescent="0.25">
      <c r="U1725" s="9"/>
    </row>
    <row r="1726" spans="21:22" x14ac:dyDescent="0.25">
      <c r="U1726" s="9"/>
    </row>
    <row r="1731" spans="21:22" x14ac:dyDescent="0.25">
      <c r="V1731" s="9"/>
    </row>
    <row r="1732" spans="21:22" x14ac:dyDescent="0.25">
      <c r="V1732" s="9"/>
    </row>
    <row r="1733" spans="21:22" x14ac:dyDescent="0.25">
      <c r="U1733" s="9"/>
      <c r="V1733" s="9"/>
    </row>
    <row r="1734" spans="21:22" x14ac:dyDescent="0.25">
      <c r="U1734" s="9"/>
      <c r="V1734" s="9"/>
    </row>
    <row r="1735" spans="21:22" x14ac:dyDescent="0.25">
      <c r="U1735" s="9"/>
      <c r="V1735" s="9"/>
    </row>
    <row r="1736" spans="21:22" x14ac:dyDescent="0.25">
      <c r="U1736" s="9"/>
      <c r="V1736" s="9"/>
    </row>
    <row r="1737" spans="21:22" x14ac:dyDescent="0.25">
      <c r="U1737" s="9"/>
      <c r="V1737" s="9"/>
    </row>
    <row r="1738" spans="21:22" x14ac:dyDescent="0.25">
      <c r="U1738" s="9"/>
      <c r="V1738" s="9"/>
    </row>
    <row r="1739" spans="21:22" x14ac:dyDescent="0.25">
      <c r="U1739" s="9"/>
      <c r="V1739" s="9"/>
    </row>
    <row r="1740" spans="21:22" x14ac:dyDescent="0.25">
      <c r="U1740" s="9"/>
      <c r="V1740" s="9"/>
    </row>
    <row r="1741" spans="21:22" x14ac:dyDescent="0.25">
      <c r="U1741" s="9"/>
      <c r="V1741" s="9"/>
    </row>
    <row r="1742" spans="21:22" x14ac:dyDescent="0.25">
      <c r="U1742" s="9"/>
      <c r="V1742" s="9"/>
    </row>
    <row r="1743" spans="21:22" x14ac:dyDescent="0.25">
      <c r="U1743" s="9"/>
      <c r="V1743" s="9"/>
    </row>
    <row r="1744" spans="21:22" x14ac:dyDescent="0.25">
      <c r="U1744" s="9"/>
      <c r="V1744" s="9"/>
    </row>
    <row r="1745" spans="21:22" x14ac:dyDescent="0.25">
      <c r="U1745" s="9"/>
      <c r="V1745" s="9"/>
    </row>
    <row r="1746" spans="21:22" x14ac:dyDescent="0.25">
      <c r="U1746" s="9"/>
      <c r="V1746" s="9"/>
    </row>
    <row r="1747" spans="21:22" x14ac:dyDescent="0.25">
      <c r="U1747" s="9"/>
      <c r="V1747" s="9"/>
    </row>
    <row r="1748" spans="21:22" x14ac:dyDescent="0.25">
      <c r="U1748" s="9"/>
      <c r="V1748" s="9"/>
    </row>
    <row r="1749" spans="21:22" x14ac:dyDescent="0.25">
      <c r="U1749" s="9"/>
      <c r="V1749" s="9"/>
    </row>
    <row r="1750" spans="21:22" x14ac:dyDescent="0.25">
      <c r="U1750" s="9"/>
      <c r="V1750" s="9"/>
    </row>
    <row r="1751" spans="21:22" x14ac:dyDescent="0.25">
      <c r="U1751" s="9"/>
      <c r="V1751" s="9"/>
    </row>
    <row r="1752" spans="21:22" x14ac:dyDescent="0.25">
      <c r="U1752" s="9"/>
      <c r="V1752" s="9"/>
    </row>
    <row r="1753" spans="21:22" x14ac:dyDescent="0.25">
      <c r="U1753" s="9"/>
      <c r="V1753" s="9"/>
    </row>
    <row r="1754" spans="21:22" x14ac:dyDescent="0.25">
      <c r="U1754" s="9"/>
      <c r="V1754" s="9"/>
    </row>
    <row r="1755" spans="21:22" x14ac:dyDescent="0.25">
      <c r="U1755" s="9"/>
      <c r="V1755" s="9"/>
    </row>
    <row r="1756" spans="21:22" x14ac:dyDescent="0.25">
      <c r="U1756" s="9"/>
      <c r="V1756" s="9"/>
    </row>
    <row r="1757" spans="21:22" x14ac:dyDescent="0.25">
      <c r="U1757" s="9"/>
      <c r="V1757" s="9"/>
    </row>
    <row r="1758" spans="21:22" x14ac:dyDescent="0.25">
      <c r="U1758" s="9"/>
      <c r="V1758" s="9"/>
    </row>
    <row r="1759" spans="21:22" x14ac:dyDescent="0.25">
      <c r="U1759" s="9"/>
      <c r="V1759" s="9"/>
    </row>
    <row r="1760" spans="21:22" x14ac:dyDescent="0.25">
      <c r="U1760" s="9"/>
      <c r="V1760" s="9"/>
    </row>
    <row r="1761" spans="21:22" x14ac:dyDescent="0.25">
      <c r="U1761" s="9"/>
      <c r="V1761" s="9"/>
    </row>
    <row r="1762" spans="21:22" x14ac:dyDescent="0.25">
      <c r="U1762" s="9"/>
      <c r="V1762" s="9"/>
    </row>
    <row r="1763" spans="21:22" x14ac:dyDescent="0.25">
      <c r="U1763" s="9"/>
      <c r="V1763" s="9"/>
    </row>
    <row r="1764" spans="21:22" x14ac:dyDescent="0.25">
      <c r="U1764" s="9"/>
      <c r="V1764" s="9"/>
    </row>
    <row r="1765" spans="21:22" x14ac:dyDescent="0.25">
      <c r="U1765" s="9"/>
      <c r="V1765" s="9"/>
    </row>
    <row r="1766" spans="21:22" x14ac:dyDescent="0.25">
      <c r="U1766" s="9"/>
      <c r="V1766" s="9"/>
    </row>
    <row r="1767" spans="21:22" x14ac:dyDescent="0.25">
      <c r="U1767" s="9"/>
      <c r="V1767" s="9"/>
    </row>
    <row r="1768" spans="21:22" x14ac:dyDescent="0.25">
      <c r="U1768" s="9"/>
      <c r="V1768" s="9"/>
    </row>
    <row r="1769" spans="21:22" x14ac:dyDescent="0.25">
      <c r="U1769" s="9"/>
      <c r="V1769" s="9"/>
    </row>
    <row r="1770" spans="21:22" x14ac:dyDescent="0.25">
      <c r="U1770" s="9"/>
      <c r="V1770" s="9"/>
    </row>
    <row r="1771" spans="21:22" x14ac:dyDescent="0.25">
      <c r="U1771" s="9"/>
      <c r="V1771" s="9"/>
    </row>
    <row r="1772" spans="21:22" x14ac:dyDescent="0.25">
      <c r="U1772" s="9"/>
      <c r="V1772" s="9"/>
    </row>
    <row r="1773" spans="21:22" x14ac:dyDescent="0.25">
      <c r="U1773" s="9"/>
      <c r="V1773" s="9"/>
    </row>
    <row r="1774" spans="21:22" x14ac:dyDescent="0.25">
      <c r="U1774" s="9"/>
      <c r="V1774" s="9"/>
    </row>
    <row r="1775" spans="21:22" x14ac:dyDescent="0.25">
      <c r="U1775" s="9"/>
      <c r="V1775" s="9"/>
    </row>
    <row r="1776" spans="21:22" x14ac:dyDescent="0.25">
      <c r="U1776" s="9"/>
      <c r="V1776" s="9"/>
    </row>
    <row r="1777" spans="21:22" x14ac:dyDescent="0.25">
      <c r="U1777" s="9"/>
      <c r="V1777" s="9"/>
    </row>
    <row r="1778" spans="21:22" x14ac:dyDescent="0.25">
      <c r="U1778" s="9"/>
      <c r="V1778" s="9"/>
    </row>
    <row r="1779" spans="21:22" x14ac:dyDescent="0.25">
      <c r="U1779" s="9"/>
      <c r="V1779" s="9"/>
    </row>
    <row r="1780" spans="21:22" x14ac:dyDescent="0.25">
      <c r="U1780" s="9"/>
      <c r="V1780" s="9"/>
    </row>
    <row r="1781" spans="21:22" x14ac:dyDescent="0.25">
      <c r="U1781" s="9"/>
      <c r="V1781" s="9"/>
    </row>
    <row r="1782" spans="21:22" x14ac:dyDescent="0.25">
      <c r="U1782" s="9"/>
      <c r="V1782" s="9"/>
    </row>
    <row r="1783" spans="21:22" x14ac:dyDescent="0.25">
      <c r="U1783" s="9"/>
      <c r="V1783" s="9"/>
    </row>
    <row r="1784" spans="21:22" x14ac:dyDescent="0.25">
      <c r="U1784" s="9"/>
      <c r="V1784" s="9"/>
    </row>
    <row r="1785" spans="21:22" x14ac:dyDescent="0.25">
      <c r="U1785" s="9"/>
      <c r="V1785" s="9"/>
    </row>
    <row r="1786" spans="21:22" x14ac:dyDescent="0.25">
      <c r="U1786" s="9"/>
      <c r="V1786" s="9"/>
    </row>
    <row r="1787" spans="21:22" x14ac:dyDescent="0.25">
      <c r="U1787" s="9"/>
      <c r="V1787" s="9"/>
    </row>
    <row r="1788" spans="21:22" x14ac:dyDescent="0.25">
      <c r="U1788" s="9"/>
      <c r="V1788" s="9"/>
    </row>
    <row r="1789" spans="21:22" x14ac:dyDescent="0.25">
      <c r="U1789" s="9"/>
      <c r="V1789" s="9"/>
    </row>
    <row r="1790" spans="21:22" x14ac:dyDescent="0.25">
      <c r="U1790" s="9"/>
      <c r="V1790" s="9"/>
    </row>
    <row r="1791" spans="21:22" x14ac:dyDescent="0.25">
      <c r="U1791" s="9"/>
      <c r="V1791" s="9"/>
    </row>
    <row r="1792" spans="21:22" x14ac:dyDescent="0.25">
      <c r="U1792" s="9"/>
      <c r="V1792" s="9"/>
    </row>
    <row r="1793" spans="21:22" x14ac:dyDescent="0.25">
      <c r="U1793" s="9"/>
      <c r="V1793" s="9"/>
    </row>
    <row r="1794" spans="21:22" x14ac:dyDescent="0.25">
      <c r="U1794" s="9"/>
      <c r="V1794" s="9"/>
    </row>
    <row r="1795" spans="21:22" x14ac:dyDescent="0.25">
      <c r="U1795" s="9"/>
    </row>
    <row r="1796" spans="21:22" x14ac:dyDescent="0.25">
      <c r="U1796" s="9"/>
      <c r="V1796" s="9"/>
    </row>
    <row r="1797" spans="21:22" x14ac:dyDescent="0.25">
      <c r="V1797" s="9"/>
    </row>
    <row r="1798" spans="21:22" x14ac:dyDescent="0.25">
      <c r="U1798" s="9"/>
      <c r="V1798" s="9"/>
    </row>
    <row r="1799" spans="21:22" x14ac:dyDescent="0.25">
      <c r="U1799" s="9"/>
      <c r="V1799" s="9"/>
    </row>
    <row r="1800" spans="21:22" x14ac:dyDescent="0.25">
      <c r="U1800" s="9"/>
      <c r="V1800" s="9"/>
    </row>
    <row r="1801" spans="21:22" x14ac:dyDescent="0.25">
      <c r="U1801" s="9"/>
      <c r="V1801" s="9"/>
    </row>
    <row r="1802" spans="21:22" x14ac:dyDescent="0.25">
      <c r="U1802" s="9"/>
      <c r="V1802" s="9"/>
    </row>
    <row r="1803" spans="21:22" x14ac:dyDescent="0.25">
      <c r="U1803" s="9"/>
      <c r="V1803" s="9"/>
    </row>
    <row r="1804" spans="21:22" x14ac:dyDescent="0.25">
      <c r="U1804" s="9"/>
      <c r="V1804" s="9"/>
    </row>
    <row r="1805" spans="21:22" x14ac:dyDescent="0.25">
      <c r="U1805" s="9"/>
      <c r="V1805" s="9"/>
    </row>
    <row r="1806" spans="21:22" x14ac:dyDescent="0.25">
      <c r="U1806" s="9"/>
      <c r="V1806" s="9"/>
    </row>
    <row r="1807" spans="21:22" x14ac:dyDescent="0.25">
      <c r="U1807" s="9"/>
      <c r="V1807" s="9"/>
    </row>
    <row r="1808" spans="21:22" x14ac:dyDescent="0.25">
      <c r="U1808" s="9"/>
      <c r="V1808" s="9"/>
    </row>
    <row r="1809" spans="21:22" x14ac:dyDescent="0.25">
      <c r="U1809" s="9"/>
      <c r="V1809" s="9"/>
    </row>
    <row r="1810" spans="21:22" x14ac:dyDescent="0.25">
      <c r="U1810" s="9"/>
      <c r="V1810" s="9"/>
    </row>
    <row r="1811" spans="21:22" x14ac:dyDescent="0.25">
      <c r="U1811" s="9"/>
      <c r="V1811" s="9"/>
    </row>
    <row r="1812" spans="21:22" x14ac:dyDescent="0.25">
      <c r="U1812" s="9"/>
      <c r="V1812" s="9"/>
    </row>
    <row r="1813" spans="21:22" x14ac:dyDescent="0.25">
      <c r="U1813" s="9"/>
      <c r="V1813" s="9"/>
    </row>
    <row r="1814" spans="21:22" x14ac:dyDescent="0.25">
      <c r="U1814" s="9"/>
      <c r="V1814" s="9"/>
    </row>
    <row r="1815" spans="21:22" x14ac:dyDescent="0.25">
      <c r="U1815" s="9"/>
      <c r="V1815" s="9"/>
    </row>
    <row r="1816" spans="21:22" x14ac:dyDescent="0.25">
      <c r="U1816" s="9"/>
      <c r="V1816" s="9"/>
    </row>
    <row r="1817" spans="21:22" x14ac:dyDescent="0.25">
      <c r="U1817" s="9"/>
      <c r="V1817" s="9"/>
    </row>
    <row r="1818" spans="21:22" x14ac:dyDescent="0.25">
      <c r="U1818" s="9"/>
      <c r="V1818" s="9"/>
    </row>
    <row r="1819" spans="21:22" x14ac:dyDescent="0.25">
      <c r="U1819" s="9"/>
      <c r="V1819" s="9"/>
    </row>
    <row r="1820" spans="21:22" x14ac:dyDescent="0.25">
      <c r="U1820" s="9"/>
      <c r="V1820" s="9"/>
    </row>
    <row r="1821" spans="21:22" x14ac:dyDescent="0.25">
      <c r="U1821" s="9"/>
    </row>
    <row r="1822" spans="21:22" x14ac:dyDescent="0.25">
      <c r="U1822" s="9"/>
      <c r="V1822" s="10"/>
    </row>
    <row r="1823" spans="21:22" x14ac:dyDescent="0.25">
      <c r="V1823" s="9"/>
    </row>
    <row r="1824" spans="21:22" x14ac:dyDescent="0.25">
      <c r="U1824" s="10"/>
      <c r="V1824" s="9"/>
    </row>
    <row r="1825" spans="21:22" x14ac:dyDescent="0.25">
      <c r="U1825" s="9"/>
      <c r="V1825" s="9"/>
    </row>
    <row r="1826" spans="21:22" x14ac:dyDescent="0.25">
      <c r="U1826" s="9"/>
      <c r="V1826" s="9"/>
    </row>
    <row r="1827" spans="21:22" x14ac:dyDescent="0.25">
      <c r="U1827" s="9"/>
      <c r="V1827" s="9"/>
    </row>
    <row r="1828" spans="21:22" x14ac:dyDescent="0.25">
      <c r="U1828" s="9"/>
      <c r="V1828" s="9"/>
    </row>
    <row r="1829" spans="21:22" x14ac:dyDescent="0.25">
      <c r="U1829" s="9"/>
      <c r="V1829" s="9"/>
    </row>
    <row r="1830" spans="21:22" x14ac:dyDescent="0.25">
      <c r="U1830" s="9"/>
      <c r="V1830" s="9"/>
    </row>
    <row r="1831" spans="21:22" x14ac:dyDescent="0.25">
      <c r="U1831" s="9"/>
      <c r="V1831" s="9"/>
    </row>
    <row r="1832" spans="21:22" x14ac:dyDescent="0.25">
      <c r="U1832" s="9"/>
      <c r="V1832" s="9"/>
    </row>
    <row r="1833" spans="21:22" x14ac:dyDescent="0.25">
      <c r="U1833" s="9"/>
      <c r="V1833" s="9"/>
    </row>
    <row r="1834" spans="21:22" x14ac:dyDescent="0.25">
      <c r="U1834" s="9"/>
      <c r="V1834" s="9"/>
    </row>
    <row r="1835" spans="21:22" x14ac:dyDescent="0.25">
      <c r="U1835" s="9"/>
      <c r="V1835" s="9"/>
    </row>
    <row r="1836" spans="21:22" x14ac:dyDescent="0.25">
      <c r="U1836" s="9"/>
      <c r="V1836" s="9"/>
    </row>
    <row r="1837" spans="21:22" x14ac:dyDescent="0.25">
      <c r="U1837" s="9"/>
      <c r="V1837" s="9"/>
    </row>
    <row r="1838" spans="21:22" x14ac:dyDescent="0.25">
      <c r="U1838" s="9"/>
      <c r="V1838" s="9"/>
    </row>
    <row r="1839" spans="21:22" x14ac:dyDescent="0.25">
      <c r="U1839" s="9"/>
      <c r="V1839" s="9"/>
    </row>
    <row r="1840" spans="21:22" x14ac:dyDescent="0.25">
      <c r="U1840" s="9"/>
      <c r="V1840" s="9"/>
    </row>
    <row r="1841" spans="21:22" x14ac:dyDescent="0.25">
      <c r="U1841" s="9"/>
      <c r="V1841" s="9"/>
    </row>
    <row r="1842" spans="21:22" x14ac:dyDescent="0.25">
      <c r="U1842" s="9"/>
      <c r="V1842" s="9"/>
    </row>
    <row r="1843" spans="21:22" x14ac:dyDescent="0.25">
      <c r="U1843" s="9"/>
      <c r="V1843" s="9"/>
    </row>
    <row r="1844" spans="21:22" x14ac:dyDescent="0.25">
      <c r="U1844" s="9"/>
      <c r="V1844" s="9"/>
    </row>
    <row r="1845" spans="21:22" x14ac:dyDescent="0.25">
      <c r="U1845" s="9"/>
      <c r="V1845" s="9"/>
    </row>
    <row r="1846" spans="21:22" x14ac:dyDescent="0.25">
      <c r="U1846" s="9"/>
      <c r="V1846" s="9"/>
    </row>
    <row r="1847" spans="21:22" x14ac:dyDescent="0.25">
      <c r="U1847" s="9"/>
      <c r="V1847" s="9"/>
    </row>
    <row r="1848" spans="21:22" x14ac:dyDescent="0.25">
      <c r="U1848" s="9"/>
      <c r="V1848" s="9"/>
    </row>
    <row r="1849" spans="21:22" x14ac:dyDescent="0.25">
      <c r="U1849" s="9"/>
      <c r="V1849" s="9"/>
    </row>
    <row r="1850" spans="21:22" x14ac:dyDescent="0.25">
      <c r="U1850" s="9"/>
      <c r="V1850" s="9"/>
    </row>
    <row r="1851" spans="21:22" x14ac:dyDescent="0.25">
      <c r="U1851" s="9"/>
      <c r="V1851" s="9"/>
    </row>
    <row r="1852" spans="21:22" x14ac:dyDescent="0.25">
      <c r="U1852" s="9"/>
      <c r="V1852" s="9"/>
    </row>
    <row r="1853" spans="21:22" x14ac:dyDescent="0.25">
      <c r="U1853" s="9"/>
      <c r="V1853" s="9"/>
    </row>
    <row r="1854" spans="21:22" x14ac:dyDescent="0.25">
      <c r="U1854" s="9"/>
      <c r="V1854" s="9"/>
    </row>
    <row r="1855" spans="21:22" x14ac:dyDescent="0.25">
      <c r="U1855" s="9"/>
      <c r="V1855" s="9"/>
    </row>
    <row r="1856" spans="21:22" x14ac:dyDescent="0.25">
      <c r="U1856" s="9"/>
      <c r="V1856" s="9"/>
    </row>
    <row r="1857" spans="21:22" x14ac:dyDescent="0.25">
      <c r="U1857" s="9"/>
      <c r="V1857" s="9"/>
    </row>
    <row r="1858" spans="21:22" x14ac:dyDescent="0.25">
      <c r="U1858" s="9"/>
      <c r="V1858" s="9"/>
    </row>
    <row r="1859" spans="21:22" x14ac:dyDescent="0.25">
      <c r="U1859" s="9"/>
      <c r="V1859" s="9"/>
    </row>
    <row r="1860" spans="21:22" x14ac:dyDescent="0.25">
      <c r="U1860" s="9"/>
      <c r="V1860" s="9"/>
    </row>
    <row r="1861" spans="21:22" x14ac:dyDescent="0.25">
      <c r="U1861" s="9"/>
      <c r="V1861" s="9"/>
    </row>
    <row r="1862" spans="21:22" x14ac:dyDescent="0.25">
      <c r="U1862" s="9"/>
      <c r="V1862" s="9"/>
    </row>
    <row r="1863" spans="21:22" x14ac:dyDescent="0.25">
      <c r="U1863" s="9"/>
      <c r="V1863" s="9"/>
    </row>
    <row r="1864" spans="21:22" x14ac:dyDescent="0.25">
      <c r="U1864" s="9"/>
      <c r="V1864" s="9"/>
    </row>
    <row r="1865" spans="21:22" x14ac:dyDescent="0.25">
      <c r="U1865" s="9"/>
      <c r="V1865" s="9"/>
    </row>
    <row r="1866" spans="21:22" x14ac:dyDescent="0.25">
      <c r="U1866" s="9"/>
      <c r="V1866" s="9"/>
    </row>
    <row r="1867" spans="21:22" x14ac:dyDescent="0.25">
      <c r="U1867" s="9"/>
      <c r="V1867" s="9"/>
    </row>
    <row r="1868" spans="21:22" x14ac:dyDescent="0.25">
      <c r="U1868" s="9"/>
      <c r="V1868" s="9"/>
    </row>
    <row r="1869" spans="21:22" x14ac:dyDescent="0.25">
      <c r="U1869" s="9"/>
      <c r="V1869" s="9"/>
    </row>
    <row r="1870" spans="21:22" x14ac:dyDescent="0.25">
      <c r="U1870" s="9"/>
      <c r="V1870" s="9"/>
    </row>
    <row r="1871" spans="21:22" x14ac:dyDescent="0.25">
      <c r="U1871" s="9"/>
      <c r="V1871" s="9"/>
    </row>
    <row r="1872" spans="21:22" x14ac:dyDescent="0.25">
      <c r="U1872" s="9"/>
      <c r="V1872" s="9"/>
    </row>
    <row r="1873" spans="21:22" x14ac:dyDescent="0.25">
      <c r="U1873" s="9"/>
      <c r="V1873" s="9"/>
    </row>
    <row r="1874" spans="21:22" x14ac:dyDescent="0.25">
      <c r="U1874" s="9"/>
      <c r="V1874" s="9"/>
    </row>
    <row r="1875" spans="21:22" x14ac:dyDescent="0.25">
      <c r="U1875" s="9"/>
    </row>
    <row r="1876" spans="21:22" x14ac:dyDescent="0.25">
      <c r="U1876" s="9"/>
      <c r="V1876" s="9"/>
    </row>
    <row r="1877" spans="21:22" x14ac:dyDescent="0.25">
      <c r="V1877" s="9"/>
    </row>
    <row r="1878" spans="21:22" x14ac:dyDescent="0.25">
      <c r="U1878" s="10"/>
      <c r="V1878" s="9"/>
    </row>
    <row r="1879" spans="21:22" x14ac:dyDescent="0.25">
      <c r="U1879" s="9"/>
      <c r="V1879" s="9"/>
    </row>
    <row r="1880" spans="21:22" x14ac:dyDescent="0.25">
      <c r="U1880" s="9"/>
      <c r="V1880" s="9"/>
    </row>
    <row r="1881" spans="21:22" x14ac:dyDescent="0.25">
      <c r="U1881" s="9"/>
      <c r="V1881" s="9"/>
    </row>
    <row r="1882" spans="21:22" x14ac:dyDescent="0.25">
      <c r="U1882" s="9"/>
      <c r="V1882" s="9"/>
    </row>
    <row r="1883" spans="21:22" x14ac:dyDescent="0.25">
      <c r="U1883" s="9"/>
    </row>
    <row r="1884" spans="21:22" x14ac:dyDescent="0.25">
      <c r="U1884" s="9"/>
      <c r="V1884" s="9"/>
    </row>
    <row r="1885" spans="21:22" x14ac:dyDescent="0.25">
      <c r="V1885" s="9"/>
    </row>
    <row r="1886" spans="21:22" x14ac:dyDescent="0.25">
      <c r="U1886" s="9"/>
    </row>
    <row r="1887" spans="21:22" x14ac:dyDescent="0.25">
      <c r="U1887" s="9"/>
    </row>
    <row r="1889" spans="21:22" x14ac:dyDescent="0.25">
      <c r="V1889" s="10"/>
    </row>
    <row r="1890" spans="21:22" x14ac:dyDescent="0.25">
      <c r="V1890" s="9"/>
    </row>
    <row r="1891" spans="21:22" x14ac:dyDescent="0.25">
      <c r="V1891" s="9"/>
    </row>
    <row r="1892" spans="21:22" x14ac:dyDescent="0.25">
      <c r="U1892" s="9"/>
      <c r="V1892" s="9"/>
    </row>
    <row r="1893" spans="21:22" x14ac:dyDescent="0.25">
      <c r="U1893" s="9"/>
      <c r="V1893" s="9"/>
    </row>
    <row r="1894" spans="21:22" x14ac:dyDescent="0.25">
      <c r="U1894" s="9"/>
    </row>
    <row r="1895" spans="21:22" x14ac:dyDescent="0.25">
      <c r="U1895" s="9"/>
    </row>
    <row r="1898" spans="21:22" x14ac:dyDescent="0.25">
      <c r="V1898" s="9"/>
    </row>
    <row r="1900" spans="21:22" x14ac:dyDescent="0.25">
      <c r="U1900" s="9"/>
    </row>
    <row r="1910" spans="21:22" x14ac:dyDescent="0.25">
      <c r="U1910" s="9"/>
    </row>
    <row r="1919" spans="21:22" x14ac:dyDescent="0.25">
      <c r="V1919" s="9"/>
    </row>
    <row r="1920" spans="21:22" x14ac:dyDescent="0.25">
      <c r="V1920" s="9"/>
    </row>
    <row r="1921" spans="21:22" x14ac:dyDescent="0.25">
      <c r="U1921" s="9"/>
      <c r="V1921" s="9"/>
    </row>
    <row r="1922" spans="21:22" x14ac:dyDescent="0.25">
      <c r="U1922" s="9"/>
      <c r="V1922" s="9"/>
    </row>
    <row r="1923" spans="21:22" x14ac:dyDescent="0.25">
      <c r="U1923" s="9"/>
      <c r="V1923" s="9"/>
    </row>
    <row r="1924" spans="21:22" x14ac:dyDescent="0.25">
      <c r="U1924" s="9"/>
      <c r="V1924" s="9"/>
    </row>
    <row r="1925" spans="21:22" x14ac:dyDescent="0.25">
      <c r="U1925" s="9"/>
      <c r="V1925" s="9"/>
    </row>
    <row r="1926" spans="21:22" x14ac:dyDescent="0.25">
      <c r="U1926" s="9"/>
      <c r="V1926" s="9"/>
    </row>
    <row r="1927" spans="21:22" x14ac:dyDescent="0.25">
      <c r="U1927" s="9"/>
      <c r="V1927" s="9"/>
    </row>
    <row r="1928" spans="21:22" x14ac:dyDescent="0.25">
      <c r="U1928" s="9"/>
      <c r="V1928" s="9"/>
    </row>
    <row r="1929" spans="21:22" x14ac:dyDescent="0.25">
      <c r="U1929" s="9"/>
      <c r="V1929" s="9"/>
    </row>
    <row r="1930" spans="21:22" x14ac:dyDescent="0.25">
      <c r="U1930" s="9"/>
      <c r="V1930" s="9"/>
    </row>
    <row r="1931" spans="21:22" x14ac:dyDescent="0.25">
      <c r="U1931" s="9"/>
      <c r="V1931" s="9"/>
    </row>
    <row r="1932" spans="21:22" x14ac:dyDescent="0.25">
      <c r="U1932" s="9"/>
      <c r="V1932" s="9"/>
    </row>
    <row r="1933" spans="21:22" x14ac:dyDescent="0.25">
      <c r="U1933" s="9"/>
      <c r="V1933" s="9"/>
    </row>
    <row r="1934" spans="21:22" x14ac:dyDescent="0.25">
      <c r="U1934" s="9"/>
      <c r="V1934" s="9"/>
    </row>
    <row r="1935" spans="21:22" x14ac:dyDescent="0.25">
      <c r="U1935" s="9"/>
      <c r="V1935" s="9"/>
    </row>
    <row r="1936" spans="21:22" x14ac:dyDescent="0.25">
      <c r="U1936" s="9"/>
      <c r="V1936" s="9"/>
    </row>
    <row r="1937" spans="21:22" x14ac:dyDescent="0.25">
      <c r="U1937" s="9"/>
      <c r="V1937" s="9"/>
    </row>
    <row r="1938" spans="21:22" x14ac:dyDescent="0.25">
      <c r="U1938" s="9"/>
      <c r="V1938" s="9"/>
    </row>
    <row r="1939" spans="21:22" x14ac:dyDescent="0.25">
      <c r="U1939" s="9"/>
      <c r="V1939" s="9"/>
    </row>
    <row r="1940" spans="21:22" x14ac:dyDescent="0.25">
      <c r="U1940" s="9"/>
      <c r="V1940" s="9"/>
    </row>
    <row r="1941" spans="21:22" x14ac:dyDescent="0.25">
      <c r="U1941" s="9"/>
      <c r="V1941" s="9"/>
    </row>
    <row r="1942" spans="21:22" x14ac:dyDescent="0.25">
      <c r="U1942" s="9"/>
      <c r="V1942" s="9"/>
    </row>
    <row r="1943" spans="21:22" x14ac:dyDescent="0.25">
      <c r="U1943" s="9"/>
      <c r="V1943" s="9"/>
    </row>
    <row r="1944" spans="21:22" x14ac:dyDescent="0.25">
      <c r="U1944" s="9"/>
    </row>
    <row r="1945" spans="21:22" x14ac:dyDescent="0.25">
      <c r="U1945" s="9"/>
      <c r="V1945" s="9"/>
    </row>
    <row r="1946" spans="21:22" x14ac:dyDescent="0.25">
      <c r="V1946" s="9"/>
    </row>
    <row r="1947" spans="21:22" x14ac:dyDescent="0.25">
      <c r="U1947" s="9"/>
    </row>
    <row r="1948" spans="21:22" x14ac:dyDescent="0.25">
      <c r="U1948" s="9"/>
    </row>
    <row r="1951" spans="21:22" x14ac:dyDescent="0.25">
      <c r="V1951" s="9"/>
    </row>
    <row r="1952" spans="21:22" x14ac:dyDescent="0.25">
      <c r="V1952" s="9"/>
    </row>
    <row r="1953" spans="21:22" x14ac:dyDescent="0.25">
      <c r="U1953" s="9"/>
      <c r="V1953" s="9"/>
    </row>
    <row r="1954" spans="21:22" x14ac:dyDescent="0.25">
      <c r="U1954" s="9"/>
      <c r="V1954" s="9"/>
    </row>
    <row r="1955" spans="21:22" x14ac:dyDescent="0.25">
      <c r="U1955" s="9"/>
      <c r="V1955" s="9"/>
    </row>
    <row r="1956" spans="21:22" x14ac:dyDescent="0.25">
      <c r="U1956" s="9"/>
      <c r="V1956" s="9"/>
    </row>
    <row r="1957" spans="21:22" x14ac:dyDescent="0.25">
      <c r="U1957" s="9"/>
      <c r="V1957" s="9"/>
    </row>
    <row r="1958" spans="21:22" x14ac:dyDescent="0.25">
      <c r="U1958" s="9"/>
    </row>
    <row r="1959" spans="21:22" x14ac:dyDescent="0.25">
      <c r="U1959" s="9"/>
    </row>
    <row r="1960" spans="21:22" x14ac:dyDescent="0.25">
      <c r="V1960" s="9"/>
    </row>
    <row r="1961" spans="21:22" x14ac:dyDescent="0.25">
      <c r="V1961" s="9"/>
    </row>
    <row r="1962" spans="21:22" x14ac:dyDescent="0.25">
      <c r="U1962" s="9"/>
      <c r="V1962" s="9"/>
    </row>
    <row r="1963" spans="21:22" x14ac:dyDescent="0.25">
      <c r="U1963" s="9"/>
      <c r="V1963" s="9"/>
    </row>
    <row r="1964" spans="21:22" x14ac:dyDescent="0.25">
      <c r="U1964" s="9"/>
      <c r="V1964" s="9"/>
    </row>
    <row r="1965" spans="21:22" x14ac:dyDescent="0.25">
      <c r="U1965" s="9"/>
      <c r="V1965" s="9"/>
    </row>
    <row r="1966" spans="21:22" x14ac:dyDescent="0.25">
      <c r="U1966" s="9"/>
      <c r="V1966" s="9"/>
    </row>
    <row r="1967" spans="21:22" x14ac:dyDescent="0.25">
      <c r="U1967" s="9"/>
      <c r="V1967" s="9"/>
    </row>
    <row r="1968" spans="21:22" x14ac:dyDescent="0.25">
      <c r="U1968" s="9"/>
      <c r="V1968" s="9"/>
    </row>
    <row r="1969" spans="21:22" x14ac:dyDescent="0.25">
      <c r="U1969" s="9"/>
      <c r="V1969" s="9"/>
    </row>
    <row r="1970" spans="21:22" x14ac:dyDescent="0.25">
      <c r="U1970" s="9"/>
      <c r="V1970" s="9"/>
    </row>
    <row r="1971" spans="21:22" x14ac:dyDescent="0.25">
      <c r="U1971" s="9"/>
      <c r="V1971" s="9"/>
    </row>
    <row r="1972" spans="21:22" x14ac:dyDescent="0.25">
      <c r="U1972" s="9"/>
      <c r="V1972" s="9"/>
    </row>
    <row r="1973" spans="21:22" x14ac:dyDescent="0.25">
      <c r="U1973" s="9"/>
      <c r="V1973" s="9"/>
    </row>
    <row r="1974" spans="21:22" x14ac:dyDescent="0.25">
      <c r="U1974" s="9"/>
      <c r="V1974" s="9"/>
    </row>
    <row r="1975" spans="21:22" x14ac:dyDescent="0.25">
      <c r="U1975" s="9"/>
      <c r="V1975" s="9"/>
    </row>
    <row r="1976" spans="21:22" x14ac:dyDescent="0.25">
      <c r="U1976" s="9"/>
      <c r="V1976" s="9"/>
    </row>
    <row r="1977" spans="21:22" x14ac:dyDescent="0.25">
      <c r="U1977" s="9"/>
      <c r="V1977" s="9"/>
    </row>
    <row r="1978" spans="21:22" x14ac:dyDescent="0.25">
      <c r="U1978" s="9"/>
      <c r="V1978" s="9"/>
    </row>
    <row r="1979" spans="21:22" x14ac:dyDescent="0.25">
      <c r="U1979" s="9"/>
      <c r="V1979" s="9"/>
    </row>
    <row r="1980" spans="21:22" x14ac:dyDescent="0.25">
      <c r="U1980" s="9"/>
      <c r="V1980" s="9"/>
    </row>
    <row r="1981" spans="21:22" x14ac:dyDescent="0.25">
      <c r="U1981" s="9"/>
      <c r="V1981" s="9"/>
    </row>
    <row r="1982" spans="21:22" x14ac:dyDescent="0.25">
      <c r="U1982" s="9"/>
      <c r="V1982" s="9"/>
    </row>
    <row r="1983" spans="21:22" x14ac:dyDescent="0.25">
      <c r="U1983" s="9"/>
      <c r="V1983" s="9"/>
    </row>
    <row r="1984" spans="21:22" x14ac:dyDescent="0.25">
      <c r="U1984" s="9"/>
      <c r="V1984" s="9"/>
    </row>
    <row r="1985" spans="21:22" x14ac:dyDescent="0.25">
      <c r="U1985" s="9"/>
      <c r="V1985" s="9"/>
    </row>
    <row r="1986" spans="21:22" x14ac:dyDescent="0.25">
      <c r="U1986" s="9"/>
      <c r="V1986" s="9"/>
    </row>
    <row r="1987" spans="21:22" x14ac:dyDescent="0.25">
      <c r="U1987" s="9"/>
      <c r="V1987" s="9"/>
    </row>
    <row r="1988" spans="21:22" x14ac:dyDescent="0.25">
      <c r="U1988" s="9"/>
      <c r="V1988" s="9"/>
    </row>
    <row r="1989" spans="21:22" x14ac:dyDescent="0.25">
      <c r="U1989" s="9"/>
    </row>
    <row r="1990" spans="21:22" x14ac:dyDescent="0.25">
      <c r="U1990" s="9"/>
    </row>
    <row r="1991" spans="21:22" x14ac:dyDescent="0.25">
      <c r="V1991" s="9"/>
    </row>
    <row r="1992" spans="21:22" x14ac:dyDescent="0.25">
      <c r="V1992" s="9"/>
    </row>
    <row r="1993" spans="21:22" x14ac:dyDescent="0.25">
      <c r="U1993" s="9"/>
      <c r="V1993" s="9"/>
    </row>
    <row r="1994" spans="21:22" x14ac:dyDescent="0.25">
      <c r="U1994" s="9"/>
    </row>
    <row r="1995" spans="21:22" x14ac:dyDescent="0.25">
      <c r="U1995" s="9"/>
      <c r="V1995" s="9"/>
    </row>
    <row r="1996" spans="21:22" x14ac:dyDescent="0.25">
      <c r="V1996" s="9"/>
    </row>
    <row r="1997" spans="21:22" x14ac:dyDescent="0.25">
      <c r="U1997" s="9"/>
      <c r="V1997" s="9"/>
    </row>
    <row r="1998" spans="21:22" x14ac:dyDescent="0.25">
      <c r="U1998" s="9"/>
      <c r="V1998" s="9"/>
    </row>
    <row r="1999" spans="21:22" x14ac:dyDescent="0.25">
      <c r="U1999" s="9"/>
      <c r="V1999" s="9"/>
    </row>
    <row r="2000" spans="21:22" x14ac:dyDescent="0.25">
      <c r="U2000" s="9"/>
      <c r="V2000" s="9"/>
    </row>
    <row r="2001" spans="21:22" x14ac:dyDescent="0.25">
      <c r="U2001" s="9"/>
      <c r="V2001" s="9"/>
    </row>
    <row r="2002" spans="21:22" x14ac:dyDescent="0.25">
      <c r="U2002" s="9"/>
      <c r="V2002" s="9"/>
    </row>
    <row r="2003" spans="21:22" x14ac:dyDescent="0.25">
      <c r="U2003" s="9"/>
      <c r="V2003" s="9"/>
    </row>
    <row r="2004" spans="21:22" x14ac:dyDescent="0.25">
      <c r="U2004" s="9"/>
      <c r="V2004" s="9"/>
    </row>
    <row r="2005" spans="21:22" x14ac:dyDescent="0.25">
      <c r="U2005" s="9"/>
      <c r="V2005" s="9"/>
    </row>
    <row r="2006" spans="21:22" x14ac:dyDescent="0.25">
      <c r="U2006" s="9"/>
      <c r="V2006" s="9"/>
    </row>
    <row r="2007" spans="21:22" x14ac:dyDescent="0.25">
      <c r="U2007" s="9"/>
      <c r="V2007" s="9"/>
    </row>
    <row r="2008" spans="21:22" x14ac:dyDescent="0.25">
      <c r="U2008" s="9"/>
      <c r="V2008" s="9"/>
    </row>
    <row r="2009" spans="21:22" x14ac:dyDescent="0.25">
      <c r="U2009" s="9"/>
      <c r="V2009" s="9"/>
    </row>
    <row r="2010" spans="21:22" x14ac:dyDescent="0.25">
      <c r="U2010" s="9"/>
      <c r="V2010" s="9"/>
    </row>
    <row r="2011" spans="21:22" x14ac:dyDescent="0.25">
      <c r="U2011" s="9"/>
      <c r="V2011" s="9"/>
    </row>
    <row r="2012" spans="21:22" x14ac:dyDescent="0.25">
      <c r="U2012" s="9"/>
      <c r="V2012" s="9"/>
    </row>
    <row r="2013" spans="21:22" x14ac:dyDescent="0.25">
      <c r="U2013" s="9"/>
      <c r="V2013" s="9"/>
    </row>
    <row r="2014" spans="21:22" x14ac:dyDescent="0.25">
      <c r="U2014" s="9"/>
      <c r="V2014" s="9"/>
    </row>
    <row r="2015" spans="21:22" x14ac:dyDescent="0.25">
      <c r="U2015" s="9"/>
    </row>
    <row r="2016" spans="21:22" x14ac:dyDescent="0.25">
      <c r="U2016" s="9"/>
      <c r="V2016" s="9"/>
    </row>
    <row r="2017" spans="21:22" x14ac:dyDescent="0.25">
      <c r="V2017" s="9"/>
    </row>
    <row r="2018" spans="21:22" x14ac:dyDescent="0.25">
      <c r="U2018" s="9"/>
      <c r="V2018" s="9"/>
    </row>
    <row r="2019" spans="21:22" x14ac:dyDescent="0.25">
      <c r="U2019" s="9"/>
      <c r="V2019" s="9"/>
    </row>
    <row r="2020" spans="21:22" x14ac:dyDescent="0.25">
      <c r="U2020" s="9"/>
      <c r="V2020" s="9"/>
    </row>
    <row r="2021" spans="21:22" x14ac:dyDescent="0.25">
      <c r="U2021" s="9"/>
      <c r="V2021" s="9"/>
    </row>
    <row r="2022" spans="21:22" x14ac:dyDescent="0.25">
      <c r="U2022" s="9"/>
      <c r="V2022" s="9"/>
    </row>
    <row r="2023" spans="21:22" x14ac:dyDescent="0.25">
      <c r="U2023" s="9"/>
      <c r="V2023" s="9"/>
    </row>
    <row r="2024" spans="21:22" x14ac:dyDescent="0.25">
      <c r="U2024" s="9"/>
      <c r="V2024" s="9"/>
    </row>
    <row r="2025" spans="21:22" x14ac:dyDescent="0.25">
      <c r="U2025" s="9"/>
      <c r="V2025" s="9"/>
    </row>
    <row r="2026" spans="21:22" x14ac:dyDescent="0.25">
      <c r="U2026" s="9"/>
      <c r="V2026" s="9"/>
    </row>
    <row r="2027" spans="21:22" x14ac:dyDescent="0.25">
      <c r="U2027" s="9"/>
      <c r="V2027" s="9"/>
    </row>
    <row r="2028" spans="21:22" x14ac:dyDescent="0.25">
      <c r="U2028" s="9"/>
      <c r="V2028" s="9"/>
    </row>
    <row r="2029" spans="21:22" x14ac:dyDescent="0.25">
      <c r="U2029" s="9"/>
      <c r="V2029" s="9"/>
    </row>
    <row r="2030" spans="21:22" x14ac:dyDescent="0.25">
      <c r="U2030" s="9"/>
      <c r="V2030" s="9"/>
    </row>
    <row r="2031" spans="21:22" x14ac:dyDescent="0.25">
      <c r="U2031" s="9"/>
      <c r="V2031" s="9"/>
    </row>
    <row r="2032" spans="21:22" x14ac:dyDescent="0.25">
      <c r="U2032" s="9"/>
    </row>
    <row r="2033" spans="21:22" x14ac:dyDescent="0.25">
      <c r="U2033" s="9"/>
    </row>
    <row r="2040" spans="21:22" x14ac:dyDescent="0.25">
      <c r="V2040" s="9"/>
    </row>
    <row r="2041" spans="21:22" x14ac:dyDescent="0.25">
      <c r="V2041" s="9"/>
    </row>
    <row r="2042" spans="21:22" x14ac:dyDescent="0.25">
      <c r="U2042" s="9"/>
      <c r="V2042" s="9"/>
    </row>
    <row r="2043" spans="21:22" x14ac:dyDescent="0.25">
      <c r="U2043" s="9"/>
      <c r="V2043" s="9"/>
    </row>
    <row r="2044" spans="21:22" x14ac:dyDescent="0.25">
      <c r="U2044" s="9"/>
      <c r="V2044" s="9"/>
    </row>
    <row r="2045" spans="21:22" x14ac:dyDescent="0.25">
      <c r="U2045" s="9"/>
      <c r="V2045" s="9"/>
    </row>
    <row r="2046" spans="21:22" x14ac:dyDescent="0.25">
      <c r="U2046" s="9"/>
      <c r="V2046" s="9"/>
    </row>
    <row r="2047" spans="21:22" x14ac:dyDescent="0.25">
      <c r="U2047" s="9"/>
      <c r="V2047" s="9"/>
    </row>
    <row r="2048" spans="21:22" x14ac:dyDescent="0.25">
      <c r="U2048" s="9"/>
      <c r="V2048" s="9"/>
    </row>
    <row r="2049" spans="21:22" x14ac:dyDescent="0.25">
      <c r="U2049" s="9"/>
      <c r="V2049" s="9"/>
    </row>
    <row r="2050" spans="21:22" x14ac:dyDescent="0.25">
      <c r="U2050" s="9"/>
      <c r="V2050" s="9"/>
    </row>
    <row r="2051" spans="21:22" x14ac:dyDescent="0.25">
      <c r="U2051" s="9"/>
      <c r="V2051" s="9"/>
    </row>
    <row r="2052" spans="21:22" x14ac:dyDescent="0.25">
      <c r="U2052" s="9"/>
      <c r="V2052" s="9"/>
    </row>
    <row r="2053" spans="21:22" x14ac:dyDescent="0.25">
      <c r="U2053" s="9"/>
      <c r="V2053" s="9"/>
    </row>
    <row r="2054" spans="21:22" x14ac:dyDescent="0.25">
      <c r="U2054" s="9"/>
      <c r="V2054" s="9"/>
    </row>
    <row r="2055" spans="21:22" x14ac:dyDescent="0.25">
      <c r="U2055" s="9"/>
      <c r="V2055" s="9"/>
    </row>
    <row r="2056" spans="21:22" x14ac:dyDescent="0.25">
      <c r="U2056" s="9"/>
      <c r="V2056" s="9"/>
    </row>
    <row r="2057" spans="21:22" x14ac:dyDescent="0.25">
      <c r="U2057" s="9"/>
      <c r="V2057" s="9"/>
    </row>
    <row r="2058" spans="21:22" x14ac:dyDescent="0.25">
      <c r="U2058" s="9"/>
      <c r="V2058" s="9"/>
    </row>
    <row r="2059" spans="21:22" x14ac:dyDescent="0.25">
      <c r="U2059" s="9"/>
      <c r="V2059" s="9"/>
    </row>
    <row r="2060" spans="21:22" x14ac:dyDescent="0.25">
      <c r="U2060" s="9"/>
      <c r="V2060" s="9"/>
    </row>
    <row r="2061" spans="21:22" x14ac:dyDescent="0.25">
      <c r="U2061" s="9"/>
      <c r="V2061" s="9"/>
    </row>
    <row r="2062" spans="21:22" x14ac:dyDescent="0.25">
      <c r="U2062" s="9"/>
      <c r="V2062" s="9"/>
    </row>
    <row r="2063" spans="21:22" x14ac:dyDescent="0.25">
      <c r="U2063" s="9"/>
      <c r="V2063" s="9"/>
    </row>
    <row r="2064" spans="21:22" x14ac:dyDescent="0.25">
      <c r="U2064" s="9"/>
      <c r="V2064" s="9"/>
    </row>
    <row r="2065" spans="21:22" x14ac:dyDescent="0.25">
      <c r="U2065" s="9"/>
      <c r="V2065" s="9"/>
    </row>
    <row r="2066" spans="21:22" x14ac:dyDescent="0.25">
      <c r="U2066" s="9"/>
      <c r="V2066" s="9"/>
    </row>
    <row r="2067" spans="21:22" x14ac:dyDescent="0.25">
      <c r="U2067" s="9"/>
      <c r="V2067" s="9"/>
    </row>
    <row r="2068" spans="21:22" x14ac:dyDescent="0.25">
      <c r="U2068" s="9"/>
      <c r="V2068" s="9"/>
    </row>
    <row r="2069" spans="21:22" x14ac:dyDescent="0.25">
      <c r="U2069" s="9"/>
      <c r="V2069" s="9"/>
    </row>
    <row r="2070" spans="21:22" x14ac:dyDescent="0.25">
      <c r="U2070" s="9"/>
      <c r="V2070" s="9"/>
    </row>
    <row r="2071" spans="21:22" x14ac:dyDescent="0.25">
      <c r="U2071" s="9"/>
      <c r="V2071" s="9"/>
    </row>
    <row r="2072" spans="21:22" x14ac:dyDescent="0.25">
      <c r="U2072" s="9"/>
      <c r="V2072" s="9"/>
    </row>
    <row r="2073" spans="21:22" x14ac:dyDescent="0.25">
      <c r="U2073" s="9"/>
      <c r="V2073" s="9"/>
    </row>
    <row r="2074" spans="21:22" x14ac:dyDescent="0.25">
      <c r="U2074" s="9"/>
      <c r="V2074" s="9"/>
    </row>
    <row r="2075" spans="21:22" x14ac:dyDescent="0.25">
      <c r="U2075" s="9"/>
      <c r="V2075" s="9"/>
    </row>
    <row r="2076" spans="21:22" x14ac:dyDescent="0.25">
      <c r="U2076" s="9"/>
      <c r="V2076" s="9"/>
    </row>
    <row r="2077" spans="21:22" x14ac:dyDescent="0.25">
      <c r="U2077" s="9"/>
      <c r="V2077" s="9"/>
    </row>
    <row r="2078" spans="21:22" x14ac:dyDescent="0.25">
      <c r="U2078" s="9"/>
      <c r="V2078" s="9"/>
    </row>
    <row r="2079" spans="21:22" x14ac:dyDescent="0.25">
      <c r="U2079" s="9"/>
      <c r="V2079" s="9"/>
    </row>
    <row r="2080" spans="21:22" x14ac:dyDescent="0.25">
      <c r="U2080" s="9"/>
      <c r="V2080" s="9"/>
    </row>
    <row r="2081" spans="21:22" x14ac:dyDescent="0.25">
      <c r="U2081" s="9"/>
      <c r="V2081" s="9"/>
    </row>
    <row r="2082" spans="21:22" x14ac:dyDescent="0.25">
      <c r="U2082" s="9"/>
      <c r="V2082" s="9"/>
    </row>
    <row r="2083" spans="21:22" x14ac:dyDescent="0.25">
      <c r="U2083" s="9"/>
      <c r="V2083" s="9"/>
    </row>
    <row r="2084" spans="21:22" x14ac:dyDescent="0.25">
      <c r="U2084" s="9"/>
      <c r="V2084" s="9"/>
    </row>
    <row r="2085" spans="21:22" x14ac:dyDescent="0.25">
      <c r="U2085" s="9"/>
      <c r="V2085" s="9"/>
    </row>
    <row r="2086" spans="21:22" x14ac:dyDescent="0.25">
      <c r="U2086" s="9"/>
      <c r="V2086" s="9"/>
    </row>
    <row r="2087" spans="21:22" x14ac:dyDescent="0.25">
      <c r="U2087" s="9"/>
      <c r="V2087" s="9"/>
    </row>
    <row r="2088" spans="21:22" x14ac:dyDescent="0.25">
      <c r="U2088" s="9"/>
      <c r="V2088" s="9"/>
    </row>
    <row r="2089" spans="21:22" x14ac:dyDescent="0.25">
      <c r="U2089" s="9"/>
      <c r="V2089" s="9"/>
    </row>
    <row r="2090" spans="21:22" x14ac:dyDescent="0.25">
      <c r="U2090" s="9"/>
      <c r="V2090" s="9"/>
    </row>
    <row r="2091" spans="21:22" x14ac:dyDescent="0.25">
      <c r="U2091" s="9"/>
      <c r="V2091" s="9"/>
    </row>
    <row r="2092" spans="21:22" x14ac:dyDescent="0.25">
      <c r="U2092" s="9"/>
      <c r="V2092" s="9"/>
    </row>
    <row r="2093" spans="21:22" x14ac:dyDescent="0.25">
      <c r="U2093" s="9"/>
      <c r="V2093" s="9"/>
    </row>
    <row r="2094" spans="21:22" x14ac:dyDescent="0.25">
      <c r="U2094" s="9"/>
      <c r="V2094" s="9"/>
    </row>
    <row r="2095" spans="21:22" x14ac:dyDescent="0.25">
      <c r="U2095" s="9"/>
      <c r="V2095" s="9"/>
    </row>
    <row r="2096" spans="21:22" x14ac:dyDescent="0.25">
      <c r="U2096" s="9"/>
      <c r="V2096" s="9"/>
    </row>
    <row r="2097" spans="21:22" x14ac:dyDescent="0.25">
      <c r="U2097" s="9"/>
      <c r="V2097" s="9"/>
    </row>
    <row r="2098" spans="21:22" x14ac:dyDescent="0.25">
      <c r="U2098" s="9"/>
      <c r="V2098" s="9"/>
    </row>
    <row r="2099" spans="21:22" x14ac:dyDescent="0.25">
      <c r="U2099" s="9"/>
      <c r="V2099" s="9"/>
    </row>
    <row r="2100" spans="21:22" x14ac:dyDescent="0.25">
      <c r="U2100" s="9"/>
      <c r="V2100" s="9"/>
    </row>
    <row r="2101" spans="21:22" x14ac:dyDescent="0.25">
      <c r="U2101" s="9"/>
      <c r="V2101" s="9"/>
    </row>
    <row r="2102" spans="21:22" x14ac:dyDescent="0.25">
      <c r="U2102" s="9"/>
    </row>
    <row r="2103" spans="21:22" x14ac:dyDescent="0.25">
      <c r="U2103" s="9"/>
    </row>
    <row r="2104" spans="21:22" x14ac:dyDescent="0.25">
      <c r="V2104" s="9"/>
    </row>
    <row r="2105" spans="21:22" x14ac:dyDescent="0.25">
      <c r="V2105" s="9"/>
    </row>
    <row r="2106" spans="21:22" x14ac:dyDescent="0.25">
      <c r="U2106" s="9"/>
      <c r="V2106" s="9"/>
    </row>
    <row r="2107" spans="21:22" x14ac:dyDescent="0.25">
      <c r="U2107" s="9"/>
      <c r="V2107" s="9"/>
    </row>
    <row r="2108" spans="21:22" x14ac:dyDescent="0.25">
      <c r="U2108" s="9"/>
      <c r="V2108" s="9"/>
    </row>
    <row r="2109" spans="21:22" x14ac:dyDescent="0.25">
      <c r="U2109" s="9"/>
      <c r="V2109" s="9"/>
    </row>
    <row r="2110" spans="21:22" x14ac:dyDescent="0.25">
      <c r="U2110" s="9"/>
      <c r="V2110" s="9"/>
    </row>
    <row r="2111" spans="21:22" x14ac:dyDescent="0.25">
      <c r="U2111" s="9"/>
      <c r="V2111" s="9"/>
    </row>
    <row r="2112" spans="21:22" x14ac:dyDescent="0.25">
      <c r="U2112" s="9"/>
      <c r="V2112" s="9"/>
    </row>
    <row r="2113" spans="21:22" x14ac:dyDescent="0.25">
      <c r="U2113" s="9"/>
      <c r="V2113" s="9"/>
    </row>
    <row r="2114" spans="21:22" x14ac:dyDescent="0.25">
      <c r="U2114" s="9"/>
      <c r="V2114" s="9"/>
    </row>
    <row r="2115" spans="21:22" x14ac:dyDescent="0.25">
      <c r="U2115" s="9"/>
      <c r="V2115" s="9"/>
    </row>
    <row r="2116" spans="21:22" x14ac:dyDescent="0.25">
      <c r="U2116" s="9"/>
      <c r="V2116" s="9"/>
    </row>
    <row r="2117" spans="21:22" x14ac:dyDescent="0.25">
      <c r="U2117" s="9"/>
      <c r="V2117" s="9"/>
    </row>
    <row r="2118" spans="21:22" x14ac:dyDescent="0.25">
      <c r="U2118" s="9"/>
      <c r="V2118" s="9"/>
    </row>
    <row r="2119" spans="21:22" x14ac:dyDescent="0.25">
      <c r="U2119" s="9"/>
      <c r="V2119" s="9"/>
    </row>
    <row r="2120" spans="21:22" x14ac:dyDescent="0.25">
      <c r="U2120" s="9"/>
      <c r="V2120" s="9"/>
    </row>
    <row r="2121" spans="21:22" x14ac:dyDescent="0.25">
      <c r="U2121" s="9"/>
      <c r="V2121" s="9"/>
    </row>
    <row r="2122" spans="21:22" x14ac:dyDescent="0.25">
      <c r="U2122" s="9"/>
      <c r="V2122" s="9"/>
    </row>
    <row r="2123" spans="21:22" x14ac:dyDescent="0.25">
      <c r="U2123" s="9"/>
    </row>
    <row r="2124" spans="21:22" x14ac:dyDescent="0.25">
      <c r="U2124" s="9"/>
    </row>
    <row r="2125" spans="21:22" x14ac:dyDescent="0.25">
      <c r="V2125" s="9"/>
    </row>
    <row r="2126" spans="21:22" x14ac:dyDescent="0.25">
      <c r="V2126" s="9"/>
    </row>
    <row r="2127" spans="21:22" x14ac:dyDescent="0.25">
      <c r="U2127" s="9"/>
    </row>
    <row r="2128" spans="21:22" x14ac:dyDescent="0.25">
      <c r="U2128" s="9"/>
      <c r="V2128" s="9"/>
    </row>
    <row r="2129" spans="21:22" x14ac:dyDescent="0.25">
      <c r="V2129" s="9"/>
    </row>
    <row r="2130" spans="21:22" x14ac:dyDescent="0.25">
      <c r="U2130" s="9"/>
      <c r="V2130" s="9"/>
    </row>
    <row r="2131" spans="21:22" x14ac:dyDescent="0.25">
      <c r="U2131" s="9"/>
    </row>
    <row r="2132" spans="21:22" x14ac:dyDescent="0.25">
      <c r="U2132" s="9"/>
      <c r="V2132" s="9"/>
    </row>
    <row r="2133" spans="21:22" x14ac:dyDescent="0.25">
      <c r="V2133" s="9"/>
    </row>
    <row r="2134" spans="21:22" x14ac:dyDescent="0.25">
      <c r="U2134" s="9"/>
    </row>
    <row r="2135" spans="21:22" x14ac:dyDescent="0.25">
      <c r="U2135" s="9"/>
    </row>
    <row r="2136" spans="21:22" x14ac:dyDescent="0.25">
      <c r="V2136" s="10"/>
    </row>
    <row r="2137" spans="21:22" x14ac:dyDescent="0.25">
      <c r="V2137" s="9"/>
    </row>
    <row r="2139" spans="21:22" x14ac:dyDescent="0.25">
      <c r="U2139" s="9"/>
      <c r="V2139" s="9"/>
    </row>
    <row r="2140" spans="21:22" x14ac:dyDescent="0.25">
      <c r="V2140" s="9"/>
    </row>
    <row r="2141" spans="21:22" x14ac:dyDescent="0.25">
      <c r="U2141" s="9"/>
      <c r="V2141" s="9"/>
    </row>
    <row r="2142" spans="21:22" x14ac:dyDescent="0.25">
      <c r="U2142" s="9"/>
      <c r="V2142" s="9"/>
    </row>
    <row r="2143" spans="21:22" x14ac:dyDescent="0.25">
      <c r="U2143" s="9"/>
      <c r="V2143" s="9"/>
    </row>
    <row r="2144" spans="21:22" x14ac:dyDescent="0.25">
      <c r="U2144" s="9"/>
      <c r="V2144" s="9"/>
    </row>
    <row r="2145" spans="21:22" x14ac:dyDescent="0.25">
      <c r="U2145" s="9"/>
      <c r="V2145" s="9"/>
    </row>
    <row r="2146" spans="21:22" x14ac:dyDescent="0.25">
      <c r="U2146" s="9"/>
      <c r="V2146" s="9"/>
    </row>
    <row r="2147" spans="21:22" x14ac:dyDescent="0.25">
      <c r="U2147" s="9"/>
      <c r="V2147" s="9"/>
    </row>
    <row r="2148" spans="21:22" x14ac:dyDescent="0.25">
      <c r="U2148" s="9"/>
      <c r="V2148" s="9"/>
    </row>
    <row r="2149" spans="21:22" x14ac:dyDescent="0.25">
      <c r="U2149" s="9"/>
      <c r="V2149" s="9"/>
    </row>
    <row r="2150" spans="21:22" x14ac:dyDescent="0.25">
      <c r="U2150" s="9"/>
      <c r="V2150" s="9"/>
    </row>
    <row r="2151" spans="21:22" x14ac:dyDescent="0.25">
      <c r="U2151" s="9"/>
      <c r="V2151" s="9"/>
    </row>
    <row r="2152" spans="21:22" x14ac:dyDescent="0.25">
      <c r="U2152" s="9"/>
      <c r="V2152" s="9"/>
    </row>
    <row r="2153" spans="21:22" x14ac:dyDescent="0.25">
      <c r="U2153" s="9"/>
      <c r="V2153" s="9"/>
    </row>
    <row r="2154" spans="21:22" x14ac:dyDescent="0.25">
      <c r="U2154" s="9"/>
      <c r="V2154" s="9"/>
    </row>
    <row r="2155" spans="21:22" x14ac:dyDescent="0.25">
      <c r="U2155" s="9"/>
      <c r="V2155" s="9"/>
    </row>
    <row r="2156" spans="21:22" x14ac:dyDescent="0.25">
      <c r="U2156" s="9"/>
      <c r="V2156" s="9"/>
    </row>
    <row r="2157" spans="21:22" x14ac:dyDescent="0.25">
      <c r="U2157" s="9"/>
      <c r="V2157" s="9"/>
    </row>
    <row r="2158" spans="21:22" x14ac:dyDescent="0.25">
      <c r="U2158" s="9"/>
      <c r="V2158" s="9"/>
    </row>
    <row r="2159" spans="21:22" x14ac:dyDescent="0.25">
      <c r="U2159" s="9"/>
      <c r="V2159" s="9"/>
    </row>
    <row r="2160" spans="21:22" x14ac:dyDescent="0.25">
      <c r="U2160" s="9"/>
      <c r="V2160" s="9"/>
    </row>
    <row r="2161" spans="21:22" x14ac:dyDescent="0.25">
      <c r="U2161" s="9"/>
      <c r="V2161" s="9"/>
    </row>
    <row r="2162" spans="21:22" x14ac:dyDescent="0.25">
      <c r="U2162" s="9"/>
      <c r="V2162" s="9"/>
    </row>
    <row r="2163" spans="21:22" x14ac:dyDescent="0.25">
      <c r="U2163" s="9"/>
      <c r="V2163" s="9"/>
    </row>
    <row r="2164" spans="21:22" x14ac:dyDescent="0.25">
      <c r="U2164" s="9"/>
    </row>
    <row r="2165" spans="21:22" x14ac:dyDescent="0.25">
      <c r="U2165" s="9"/>
    </row>
    <row r="2171" spans="21:22" x14ac:dyDescent="0.25">
      <c r="V2171" s="9"/>
    </row>
    <row r="2172" spans="21:22" x14ac:dyDescent="0.25">
      <c r="V2172" s="9"/>
    </row>
    <row r="2173" spans="21:22" x14ac:dyDescent="0.25">
      <c r="U2173" s="9"/>
      <c r="V2173" s="9"/>
    </row>
    <row r="2174" spans="21:22" x14ac:dyDescent="0.25">
      <c r="U2174" s="9"/>
      <c r="V2174" s="9"/>
    </row>
    <row r="2175" spans="21:22" x14ac:dyDescent="0.25">
      <c r="U2175" s="9"/>
      <c r="V2175" s="9"/>
    </row>
    <row r="2176" spans="21:22" x14ac:dyDescent="0.25">
      <c r="U2176" s="9"/>
      <c r="V2176" s="9"/>
    </row>
    <row r="2177" spans="21:22" x14ac:dyDescent="0.25">
      <c r="U2177" s="9"/>
      <c r="V2177" s="9"/>
    </row>
    <row r="2178" spans="21:22" x14ac:dyDescent="0.25">
      <c r="U2178" s="9"/>
      <c r="V2178" s="9"/>
    </row>
    <row r="2179" spans="21:22" x14ac:dyDescent="0.25">
      <c r="U2179" s="9"/>
      <c r="V2179" s="9"/>
    </row>
    <row r="2180" spans="21:22" x14ac:dyDescent="0.25">
      <c r="U2180" s="9"/>
      <c r="V2180" s="9"/>
    </row>
    <row r="2181" spans="21:22" x14ac:dyDescent="0.25">
      <c r="U2181" s="9"/>
      <c r="V2181" s="9"/>
    </row>
    <row r="2182" spans="21:22" x14ac:dyDescent="0.25">
      <c r="U2182" s="9"/>
      <c r="V2182" s="9"/>
    </row>
    <row r="2183" spans="21:22" x14ac:dyDescent="0.25">
      <c r="U2183" s="9"/>
      <c r="V2183" s="9"/>
    </row>
    <row r="2184" spans="21:22" x14ac:dyDescent="0.25">
      <c r="U2184" s="9"/>
      <c r="V2184" s="9"/>
    </row>
    <row r="2185" spans="21:22" x14ac:dyDescent="0.25">
      <c r="U2185" s="9"/>
      <c r="V2185" s="9"/>
    </row>
    <row r="2186" spans="21:22" x14ac:dyDescent="0.25">
      <c r="U2186" s="9"/>
      <c r="V2186" s="9"/>
    </row>
    <row r="2187" spans="21:22" x14ac:dyDescent="0.25">
      <c r="U2187" s="9"/>
      <c r="V2187" s="9"/>
    </row>
    <row r="2188" spans="21:22" x14ac:dyDescent="0.25">
      <c r="U2188" s="9"/>
      <c r="V2188" s="9"/>
    </row>
    <row r="2189" spans="21:22" x14ac:dyDescent="0.25">
      <c r="U2189" s="9"/>
      <c r="V2189" s="9"/>
    </row>
    <row r="2190" spans="21:22" x14ac:dyDescent="0.25">
      <c r="U2190" s="9"/>
      <c r="V2190" s="9"/>
    </row>
    <row r="2191" spans="21:22" x14ac:dyDescent="0.25">
      <c r="U2191" s="9"/>
      <c r="V2191" s="9"/>
    </row>
    <row r="2192" spans="21:22" x14ac:dyDescent="0.25">
      <c r="U2192" s="9"/>
      <c r="V2192" s="9"/>
    </row>
    <row r="2193" spans="21:22" x14ac:dyDescent="0.25">
      <c r="U2193" s="9"/>
    </row>
    <row r="2194" spans="21:22" x14ac:dyDescent="0.25">
      <c r="U2194" s="9"/>
      <c r="V2194" s="9"/>
    </row>
    <row r="2195" spans="21:22" x14ac:dyDescent="0.25">
      <c r="V2195" s="9"/>
    </row>
    <row r="2196" spans="21:22" x14ac:dyDescent="0.25">
      <c r="U2196" s="9"/>
    </row>
    <row r="2197" spans="21:22" x14ac:dyDescent="0.25">
      <c r="U2197" s="9"/>
    </row>
    <row r="2203" spans="21:22" x14ac:dyDescent="0.25">
      <c r="V2203" s="9"/>
    </row>
    <row r="2204" spans="21:22" x14ac:dyDescent="0.25">
      <c r="V2204" s="9"/>
    </row>
    <row r="2205" spans="21:22" x14ac:dyDescent="0.25">
      <c r="U2205" s="9"/>
      <c r="V2205" s="9"/>
    </row>
    <row r="2206" spans="21:22" x14ac:dyDescent="0.25">
      <c r="U2206" s="9"/>
      <c r="V2206" s="9"/>
    </row>
    <row r="2207" spans="21:22" x14ac:dyDescent="0.25">
      <c r="U2207" s="9"/>
      <c r="V2207" s="9"/>
    </row>
    <row r="2208" spans="21:22" x14ac:dyDescent="0.25">
      <c r="U2208" s="9"/>
      <c r="V2208" s="9"/>
    </row>
    <row r="2209" spans="21:22" x14ac:dyDescent="0.25">
      <c r="U2209" s="9"/>
    </row>
    <row r="2210" spans="21:22" x14ac:dyDescent="0.25">
      <c r="U2210" s="9"/>
      <c r="V2210" s="9"/>
    </row>
    <row r="2212" spans="21:22" x14ac:dyDescent="0.25">
      <c r="U2212" s="9"/>
    </row>
    <row r="2218" spans="21:22" x14ac:dyDescent="0.25">
      <c r="V2218" s="9"/>
    </row>
    <row r="2220" spans="21:22" x14ac:dyDescent="0.25">
      <c r="U2220" s="9"/>
      <c r="V2220" s="9"/>
    </row>
    <row r="2222" spans="21:22" x14ac:dyDescent="0.25">
      <c r="U2222" s="9"/>
    </row>
    <row r="2228" spans="21:22" x14ac:dyDescent="0.25">
      <c r="U2228" s="9"/>
    </row>
    <row r="2233" spans="21:22" x14ac:dyDescent="0.25">
      <c r="V2233" s="9"/>
    </row>
    <row r="2234" spans="21:22" x14ac:dyDescent="0.25">
      <c r="V2234" s="9"/>
    </row>
    <row r="2235" spans="21:22" x14ac:dyDescent="0.25">
      <c r="U2235" s="9"/>
      <c r="V2235" s="9"/>
    </row>
    <row r="2236" spans="21:22" x14ac:dyDescent="0.25">
      <c r="U2236" s="9"/>
      <c r="V2236" s="9"/>
    </row>
    <row r="2237" spans="21:22" x14ac:dyDescent="0.25">
      <c r="U2237" s="9"/>
      <c r="V2237" s="9"/>
    </row>
    <row r="2238" spans="21:22" x14ac:dyDescent="0.25">
      <c r="U2238" s="9"/>
      <c r="V2238" s="9"/>
    </row>
    <row r="2239" spans="21:22" x14ac:dyDescent="0.25">
      <c r="U2239" s="9"/>
      <c r="V2239" s="9"/>
    </row>
    <row r="2240" spans="21:22" x14ac:dyDescent="0.25">
      <c r="U2240" s="9"/>
      <c r="V2240" s="9"/>
    </row>
    <row r="2241" spans="21:22" x14ac:dyDescent="0.25">
      <c r="U2241" s="9"/>
      <c r="V2241" s="9"/>
    </row>
    <row r="2242" spans="21:22" x14ac:dyDescent="0.25">
      <c r="U2242" s="9"/>
      <c r="V2242" s="9"/>
    </row>
    <row r="2243" spans="21:22" x14ac:dyDescent="0.25">
      <c r="U2243" s="9"/>
      <c r="V2243" s="9"/>
    </row>
    <row r="2244" spans="21:22" x14ac:dyDescent="0.25">
      <c r="U2244" s="9"/>
      <c r="V2244" s="9"/>
    </row>
    <row r="2245" spans="21:22" x14ac:dyDescent="0.25">
      <c r="U2245" s="9"/>
      <c r="V2245" s="9"/>
    </row>
    <row r="2246" spans="21:22" x14ac:dyDescent="0.25">
      <c r="U2246" s="9"/>
      <c r="V2246" s="9"/>
    </row>
    <row r="2247" spans="21:22" x14ac:dyDescent="0.25">
      <c r="U2247" s="9"/>
      <c r="V2247" s="9"/>
    </row>
    <row r="2248" spans="21:22" x14ac:dyDescent="0.25">
      <c r="U2248" s="9"/>
      <c r="V2248" s="9"/>
    </row>
    <row r="2249" spans="21:22" x14ac:dyDescent="0.25">
      <c r="U2249" s="9"/>
      <c r="V2249" s="9"/>
    </row>
    <row r="2250" spans="21:22" x14ac:dyDescent="0.25">
      <c r="U2250" s="9"/>
      <c r="V2250" s="9"/>
    </row>
    <row r="2251" spans="21:22" x14ac:dyDescent="0.25">
      <c r="U2251" s="9"/>
      <c r="V2251" s="9"/>
    </row>
    <row r="2252" spans="21:22" x14ac:dyDescent="0.25">
      <c r="U2252" s="9"/>
      <c r="V2252" s="9"/>
    </row>
    <row r="2253" spans="21:22" x14ac:dyDescent="0.25">
      <c r="U2253" s="9"/>
      <c r="V2253" s="9"/>
    </row>
    <row r="2254" spans="21:22" x14ac:dyDescent="0.25">
      <c r="U2254" s="9"/>
      <c r="V2254" s="9"/>
    </row>
    <row r="2255" spans="21:22" x14ac:dyDescent="0.25">
      <c r="U2255" s="9"/>
      <c r="V2255" s="9"/>
    </row>
    <row r="2256" spans="21:22" x14ac:dyDescent="0.25">
      <c r="U2256" s="9"/>
      <c r="V2256" s="9"/>
    </row>
    <row r="2257" spans="21:22" x14ac:dyDescent="0.25">
      <c r="U2257" s="9"/>
      <c r="V2257" s="9"/>
    </row>
    <row r="2258" spans="21:22" x14ac:dyDescent="0.25">
      <c r="U2258" s="9"/>
      <c r="V2258" s="9"/>
    </row>
    <row r="2259" spans="21:22" x14ac:dyDescent="0.25">
      <c r="U2259" s="9"/>
    </row>
    <row r="2260" spans="21:22" x14ac:dyDescent="0.25">
      <c r="U2260" s="9"/>
      <c r="V2260" s="9"/>
    </row>
    <row r="2262" spans="21:22" x14ac:dyDescent="0.25">
      <c r="U2262" s="9"/>
    </row>
    <row r="2264" spans="21:22" x14ac:dyDescent="0.25">
      <c r="V2264" s="9"/>
    </row>
    <row r="2265" spans="21:22" x14ac:dyDescent="0.25">
      <c r="V2265" s="9"/>
    </row>
    <row r="2266" spans="21:22" x14ac:dyDescent="0.25">
      <c r="U2266" s="9"/>
      <c r="V2266" s="9"/>
    </row>
    <row r="2267" spans="21:22" x14ac:dyDescent="0.25">
      <c r="U2267" s="9"/>
      <c r="V2267" s="9"/>
    </row>
    <row r="2268" spans="21:22" x14ac:dyDescent="0.25">
      <c r="U2268" s="9"/>
      <c r="V2268" s="9"/>
    </row>
    <row r="2269" spans="21:22" x14ac:dyDescent="0.25">
      <c r="U2269" s="9"/>
      <c r="V2269" s="9"/>
    </row>
    <row r="2270" spans="21:22" x14ac:dyDescent="0.25">
      <c r="U2270" s="9"/>
      <c r="V2270" s="9"/>
    </row>
    <row r="2271" spans="21:22" x14ac:dyDescent="0.25">
      <c r="U2271" s="9"/>
      <c r="V2271" s="9"/>
    </row>
    <row r="2272" spans="21:22" x14ac:dyDescent="0.25">
      <c r="U2272" s="9"/>
      <c r="V2272" s="9"/>
    </row>
    <row r="2273" spans="21:22" x14ac:dyDescent="0.25">
      <c r="U2273" s="9"/>
      <c r="V2273" s="9"/>
    </row>
    <row r="2274" spans="21:22" x14ac:dyDescent="0.25">
      <c r="U2274" s="9"/>
    </row>
    <row r="2275" spans="21:22" x14ac:dyDescent="0.25">
      <c r="U2275" s="9"/>
      <c r="V2275" s="9"/>
    </row>
    <row r="2276" spans="21:22" x14ac:dyDescent="0.25">
      <c r="V2276" s="9"/>
    </row>
    <row r="2277" spans="21:22" x14ac:dyDescent="0.25">
      <c r="U2277" s="9"/>
      <c r="V2277" s="9"/>
    </row>
    <row r="2278" spans="21:22" x14ac:dyDescent="0.25">
      <c r="U2278" s="9"/>
      <c r="V2278" s="9"/>
    </row>
    <row r="2279" spans="21:22" x14ac:dyDescent="0.25">
      <c r="U2279" s="9"/>
    </row>
    <row r="2280" spans="21:22" x14ac:dyDescent="0.25">
      <c r="U2280" s="9"/>
      <c r="V2280" s="10"/>
    </row>
    <row r="2281" spans="21:22" x14ac:dyDescent="0.25">
      <c r="V2281" s="9"/>
    </row>
    <row r="2282" spans="21:22" x14ac:dyDescent="0.25">
      <c r="V2282" s="9"/>
    </row>
    <row r="2283" spans="21:22" x14ac:dyDescent="0.25">
      <c r="U2283" s="9"/>
      <c r="V2283" s="9"/>
    </row>
    <row r="2284" spans="21:22" x14ac:dyDescent="0.25">
      <c r="U2284" s="9"/>
      <c r="V2284" s="9"/>
    </row>
    <row r="2285" spans="21:22" x14ac:dyDescent="0.25">
      <c r="U2285" s="9"/>
      <c r="V2285" s="9"/>
    </row>
    <row r="2286" spans="21:22" x14ac:dyDescent="0.25">
      <c r="U2286" s="9"/>
      <c r="V2286" s="9"/>
    </row>
    <row r="2287" spans="21:22" x14ac:dyDescent="0.25">
      <c r="U2287" s="9"/>
      <c r="V2287" s="9"/>
    </row>
    <row r="2288" spans="21:22" x14ac:dyDescent="0.25">
      <c r="U2288" s="9"/>
    </row>
    <row r="2289" spans="21:22" x14ac:dyDescent="0.25">
      <c r="U2289" s="9"/>
    </row>
    <row r="2291" spans="21:22" x14ac:dyDescent="0.25">
      <c r="V2291" s="9"/>
    </row>
    <row r="2292" spans="21:22" x14ac:dyDescent="0.25">
      <c r="V2292" s="9"/>
    </row>
    <row r="2293" spans="21:22" x14ac:dyDescent="0.25">
      <c r="U2293" s="9"/>
      <c r="V2293" s="9"/>
    </row>
    <row r="2294" spans="21:22" x14ac:dyDescent="0.25">
      <c r="U2294" s="9"/>
      <c r="V2294" s="9"/>
    </row>
    <row r="2295" spans="21:22" x14ac:dyDescent="0.25">
      <c r="U2295" s="9"/>
      <c r="V2295" s="9"/>
    </row>
    <row r="2296" spans="21:22" x14ac:dyDescent="0.25">
      <c r="U2296" s="9"/>
      <c r="V2296" s="9"/>
    </row>
    <row r="2297" spans="21:22" x14ac:dyDescent="0.25">
      <c r="U2297" s="9"/>
      <c r="V2297" s="9"/>
    </row>
    <row r="2298" spans="21:22" x14ac:dyDescent="0.25">
      <c r="U2298" s="9"/>
      <c r="V2298" s="9"/>
    </row>
    <row r="2299" spans="21:22" x14ac:dyDescent="0.25">
      <c r="U2299" s="9"/>
      <c r="V2299" s="9"/>
    </row>
    <row r="2300" spans="21:22" x14ac:dyDescent="0.25">
      <c r="U2300" s="9"/>
      <c r="V2300" s="9"/>
    </row>
    <row r="2301" spans="21:22" x14ac:dyDescent="0.25">
      <c r="U2301" s="9"/>
      <c r="V2301" s="9"/>
    </row>
    <row r="2302" spans="21:22" x14ac:dyDescent="0.25">
      <c r="U2302" s="9"/>
      <c r="V2302" s="9"/>
    </row>
    <row r="2303" spans="21:22" x14ac:dyDescent="0.25">
      <c r="U2303" s="9"/>
      <c r="V2303" s="9"/>
    </row>
    <row r="2304" spans="21:22" x14ac:dyDescent="0.25">
      <c r="U2304" s="9"/>
      <c r="V2304" s="9"/>
    </row>
    <row r="2305" spans="21:22" x14ac:dyDescent="0.25">
      <c r="U2305" s="9"/>
      <c r="V2305" s="9"/>
    </row>
    <row r="2306" spans="21:22" x14ac:dyDescent="0.25">
      <c r="U2306" s="9"/>
      <c r="V2306" s="9"/>
    </row>
    <row r="2307" spans="21:22" x14ac:dyDescent="0.25">
      <c r="U2307" s="9"/>
      <c r="V2307" s="9"/>
    </row>
    <row r="2308" spans="21:22" x14ac:dyDescent="0.25">
      <c r="U2308" s="9"/>
      <c r="V2308" s="9"/>
    </row>
    <row r="2309" spans="21:22" x14ac:dyDescent="0.25">
      <c r="U2309" s="9"/>
      <c r="V2309" s="9"/>
    </row>
    <row r="2310" spans="21:22" x14ac:dyDescent="0.25">
      <c r="U2310" s="9"/>
      <c r="V2310" s="9"/>
    </row>
    <row r="2311" spans="21:22" x14ac:dyDescent="0.25">
      <c r="U2311" s="9"/>
      <c r="V2311" s="9"/>
    </row>
    <row r="2312" spans="21:22" x14ac:dyDescent="0.25">
      <c r="U2312" s="9"/>
      <c r="V2312" s="9"/>
    </row>
    <row r="2313" spans="21:22" x14ac:dyDescent="0.25">
      <c r="U2313" s="9"/>
      <c r="V2313" s="9"/>
    </row>
    <row r="2314" spans="21:22" x14ac:dyDescent="0.25">
      <c r="U2314" s="9"/>
      <c r="V2314" s="9"/>
    </row>
    <row r="2315" spans="21:22" x14ac:dyDescent="0.25">
      <c r="U2315" s="9"/>
      <c r="V2315" s="9"/>
    </row>
    <row r="2316" spans="21:22" x14ac:dyDescent="0.25">
      <c r="U2316" s="9"/>
      <c r="V2316" s="9"/>
    </row>
    <row r="2317" spans="21:22" x14ac:dyDescent="0.25">
      <c r="U2317" s="9"/>
      <c r="V2317" s="9"/>
    </row>
    <row r="2318" spans="21:22" x14ac:dyDescent="0.25">
      <c r="U2318" s="9"/>
      <c r="V2318" s="9"/>
    </row>
    <row r="2319" spans="21:22" x14ac:dyDescent="0.25">
      <c r="U2319" s="9"/>
      <c r="V2319" s="9"/>
    </row>
    <row r="2320" spans="21:22" x14ac:dyDescent="0.25">
      <c r="U2320" s="9"/>
      <c r="V2320" s="9"/>
    </row>
    <row r="2321" spans="21:22" x14ac:dyDescent="0.25">
      <c r="U2321" s="9"/>
      <c r="V2321" s="9"/>
    </row>
    <row r="2322" spans="21:22" x14ac:dyDescent="0.25">
      <c r="U2322" s="9"/>
      <c r="V2322" s="9"/>
    </row>
    <row r="2323" spans="21:22" x14ac:dyDescent="0.25">
      <c r="U2323" s="9"/>
      <c r="V2323" s="9"/>
    </row>
    <row r="2324" spans="21:22" x14ac:dyDescent="0.25">
      <c r="U2324" s="9"/>
    </row>
    <row r="2325" spans="21:22" x14ac:dyDescent="0.25">
      <c r="U2325" s="9"/>
    </row>
    <row r="2343" spans="21:22" x14ac:dyDescent="0.25">
      <c r="V2343" s="9"/>
    </row>
    <row r="2344" spans="21:22" x14ac:dyDescent="0.25">
      <c r="V2344" s="9"/>
    </row>
    <row r="2345" spans="21:22" x14ac:dyDescent="0.25">
      <c r="U2345" s="9"/>
      <c r="V2345" s="9"/>
    </row>
    <row r="2346" spans="21:22" x14ac:dyDescent="0.25">
      <c r="U2346" s="9"/>
      <c r="V2346" s="9"/>
    </row>
    <row r="2347" spans="21:22" x14ac:dyDescent="0.25">
      <c r="U2347" s="9"/>
      <c r="V2347" s="9"/>
    </row>
    <row r="2348" spans="21:22" x14ac:dyDescent="0.25">
      <c r="U2348" s="9"/>
    </row>
    <row r="2349" spans="21:22" x14ac:dyDescent="0.25">
      <c r="U2349" s="9"/>
    </row>
    <row r="2352" spans="21:22" x14ac:dyDescent="0.25">
      <c r="V2352" s="9"/>
    </row>
    <row r="2353" spans="21:22" x14ac:dyDescent="0.25">
      <c r="V2353" s="9"/>
    </row>
    <row r="2354" spans="21:22" x14ac:dyDescent="0.25">
      <c r="U2354" s="9"/>
    </row>
    <row r="2355" spans="21:22" x14ac:dyDescent="0.25">
      <c r="U2355" s="9"/>
      <c r="V2355" s="10"/>
    </row>
    <row r="2356" spans="21:22" x14ac:dyDescent="0.25">
      <c r="V2356" s="9"/>
    </row>
    <row r="2357" spans="21:22" x14ac:dyDescent="0.25">
      <c r="U2357" s="10"/>
      <c r="V2357" s="9"/>
    </row>
    <row r="2358" spans="21:22" x14ac:dyDescent="0.25">
      <c r="U2358" s="9"/>
      <c r="V2358" s="9"/>
    </row>
    <row r="2359" spans="21:22" x14ac:dyDescent="0.25">
      <c r="U2359" s="9"/>
      <c r="V2359" s="9"/>
    </row>
    <row r="2360" spans="21:22" x14ac:dyDescent="0.25">
      <c r="U2360" s="9"/>
      <c r="V2360" s="9"/>
    </row>
    <row r="2361" spans="21:22" x14ac:dyDescent="0.25">
      <c r="U2361" s="9"/>
      <c r="V2361" s="9"/>
    </row>
    <row r="2362" spans="21:22" x14ac:dyDescent="0.25">
      <c r="U2362" s="9"/>
      <c r="V2362" s="9"/>
    </row>
    <row r="2363" spans="21:22" x14ac:dyDescent="0.25">
      <c r="U2363" s="9"/>
      <c r="V2363" s="9"/>
    </row>
    <row r="2364" spans="21:22" x14ac:dyDescent="0.25">
      <c r="U2364" s="9"/>
    </row>
    <row r="2365" spans="21:22" x14ac:dyDescent="0.25">
      <c r="U2365" s="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E1" sqref="E1:H49"/>
    </sheetView>
  </sheetViews>
  <sheetFormatPr baseColWidth="10" defaultRowHeight="15" x14ac:dyDescent="0.25"/>
  <cols>
    <col min="1" max="1" width="10.28515625" bestFit="1" customWidth="1"/>
    <col min="2" max="2" width="9.85546875" bestFit="1" customWidth="1"/>
    <col min="3" max="3" width="21.7109375" bestFit="1" customWidth="1"/>
    <col min="4" max="4" width="8" bestFit="1" customWidth="1"/>
    <col min="5" max="5" width="12.140625" bestFit="1" customWidth="1"/>
    <col min="6" max="6" width="17.5703125" customWidth="1"/>
    <col min="7" max="7" width="10.140625" bestFit="1" customWidth="1"/>
    <col min="8" max="8" width="29.85546875" bestFit="1" customWidth="1"/>
    <col min="9" max="9" width="27.42578125" bestFit="1" customWidth="1"/>
  </cols>
  <sheetData>
    <row r="1" spans="1:9" x14ac:dyDescent="0.25">
      <c r="A1" s="3" t="s">
        <v>2</v>
      </c>
      <c r="B1" s="3" t="s">
        <v>3</v>
      </c>
      <c r="C1" s="3" t="s">
        <v>4</v>
      </c>
      <c r="D1" s="3" t="s">
        <v>183</v>
      </c>
      <c r="E1" s="3" t="s">
        <v>184</v>
      </c>
      <c r="F1" s="3" t="s">
        <v>190</v>
      </c>
      <c r="G1" s="27" t="s">
        <v>16</v>
      </c>
      <c r="H1" s="28" t="s">
        <v>185</v>
      </c>
      <c r="I1" s="28"/>
    </row>
    <row r="2" spans="1:9" x14ac:dyDescent="0.25">
      <c r="A2" s="29" t="s">
        <v>19</v>
      </c>
      <c r="B2" s="29" t="s">
        <v>20</v>
      </c>
      <c r="C2" s="29" t="s">
        <v>21</v>
      </c>
      <c r="D2" s="29">
        <v>1</v>
      </c>
      <c r="E2">
        <v>1</v>
      </c>
      <c r="F2" t="s">
        <v>191</v>
      </c>
      <c r="G2" s="5" t="s">
        <v>23</v>
      </c>
      <c r="H2" s="5">
        <v>1.2645092610427147</v>
      </c>
      <c r="I2" s="7"/>
    </row>
    <row r="3" spans="1:9" x14ac:dyDescent="0.25">
      <c r="A3" s="29" t="s">
        <v>19</v>
      </c>
      <c r="B3" s="29" t="s">
        <v>20</v>
      </c>
      <c r="C3" s="29" t="s">
        <v>21</v>
      </c>
      <c r="D3">
        <v>1</v>
      </c>
      <c r="E3">
        <v>2</v>
      </c>
      <c r="F3" t="s">
        <v>191</v>
      </c>
      <c r="G3" s="5" t="s">
        <v>186</v>
      </c>
      <c r="H3" s="5">
        <v>0.10984960879927506</v>
      </c>
    </row>
    <row r="4" spans="1:9" x14ac:dyDescent="0.25">
      <c r="A4" s="29" t="s">
        <v>19</v>
      </c>
      <c r="B4" s="29" t="s">
        <v>20</v>
      </c>
      <c r="C4" s="29" t="s">
        <v>21</v>
      </c>
      <c r="D4" s="29">
        <v>1</v>
      </c>
      <c r="E4">
        <v>1</v>
      </c>
      <c r="F4" t="s">
        <v>191</v>
      </c>
      <c r="G4" s="5" t="s">
        <v>48</v>
      </c>
      <c r="H4" s="5">
        <v>0.44777271154371551</v>
      </c>
    </row>
    <row r="5" spans="1:9" x14ac:dyDescent="0.25">
      <c r="A5" s="29" t="s">
        <v>19</v>
      </c>
      <c r="B5" s="29" t="s">
        <v>20</v>
      </c>
      <c r="C5" s="29" t="s">
        <v>21</v>
      </c>
      <c r="D5">
        <v>1</v>
      </c>
      <c r="E5">
        <v>2</v>
      </c>
      <c r="F5" t="s">
        <v>191</v>
      </c>
      <c r="G5" s="5" t="s">
        <v>63</v>
      </c>
      <c r="H5" s="5">
        <v>1.0251995121360513</v>
      </c>
    </row>
    <row r="6" spans="1:9" x14ac:dyDescent="0.25">
      <c r="A6" s="29" t="s">
        <v>19</v>
      </c>
      <c r="B6" s="29" t="s">
        <v>20</v>
      </c>
      <c r="C6" s="29" t="s">
        <v>21</v>
      </c>
      <c r="D6" s="29">
        <v>1</v>
      </c>
      <c r="E6">
        <v>1</v>
      </c>
      <c r="F6" t="s">
        <v>191</v>
      </c>
      <c r="G6" s="5" t="s">
        <v>68</v>
      </c>
      <c r="H6" s="5">
        <v>0.85767145950358725</v>
      </c>
    </row>
    <row r="7" spans="1:9" x14ac:dyDescent="0.25">
      <c r="A7" s="29" t="s">
        <v>19</v>
      </c>
      <c r="B7" s="29" t="s">
        <v>20</v>
      </c>
      <c r="C7" s="29" t="s">
        <v>21</v>
      </c>
      <c r="D7">
        <v>1</v>
      </c>
      <c r="E7">
        <v>1</v>
      </c>
      <c r="F7" t="s">
        <v>191</v>
      </c>
      <c r="G7" s="5" t="s">
        <v>77</v>
      </c>
      <c r="H7" s="5">
        <v>0.79897437315169362</v>
      </c>
    </row>
    <row r="8" spans="1:9" x14ac:dyDescent="0.25">
      <c r="A8" s="29" t="s">
        <v>19</v>
      </c>
      <c r="B8" s="29" t="s">
        <v>20</v>
      </c>
      <c r="C8" s="29" t="s">
        <v>21</v>
      </c>
      <c r="D8" s="29">
        <v>1</v>
      </c>
      <c r="E8">
        <v>1</v>
      </c>
      <c r="F8" t="s">
        <v>191</v>
      </c>
      <c r="G8" s="5" t="s">
        <v>84</v>
      </c>
      <c r="H8" s="5">
        <v>0.82832291632764043</v>
      </c>
    </row>
    <row r="9" spans="1:9" x14ac:dyDescent="0.25">
      <c r="A9" s="29" t="s">
        <v>19</v>
      </c>
      <c r="B9" s="29" t="s">
        <v>20</v>
      </c>
      <c r="C9" s="29" t="s">
        <v>21</v>
      </c>
      <c r="D9">
        <v>1</v>
      </c>
      <c r="E9">
        <v>2</v>
      </c>
      <c r="F9" t="s">
        <v>191</v>
      </c>
      <c r="G9" s="5" t="s">
        <v>89</v>
      </c>
      <c r="H9" s="5">
        <v>0.27359653186013566</v>
      </c>
    </row>
    <row r="10" spans="1:9" x14ac:dyDescent="0.25">
      <c r="A10" s="29" t="s">
        <v>19</v>
      </c>
      <c r="B10" s="29" t="s">
        <v>20</v>
      </c>
      <c r="C10" s="29" t="s">
        <v>21</v>
      </c>
      <c r="D10" s="29">
        <v>1</v>
      </c>
      <c r="E10">
        <v>2</v>
      </c>
      <c r="F10" t="s">
        <v>191</v>
      </c>
      <c r="G10" s="5" t="s">
        <v>94</v>
      </c>
      <c r="H10" s="5">
        <v>1.1246501548897414</v>
      </c>
    </row>
    <row r="11" spans="1:9" x14ac:dyDescent="0.25">
      <c r="A11" s="29" t="s">
        <v>19</v>
      </c>
      <c r="B11" s="29" t="s">
        <v>20</v>
      </c>
      <c r="C11" s="29" t="s">
        <v>21</v>
      </c>
      <c r="D11">
        <v>1</v>
      </c>
      <c r="E11">
        <v>2</v>
      </c>
      <c r="F11" t="s">
        <v>191</v>
      </c>
      <c r="G11" s="5" t="s">
        <v>97</v>
      </c>
      <c r="H11" s="5">
        <v>0.3010299956639812</v>
      </c>
    </row>
    <row r="12" spans="1:9" x14ac:dyDescent="0.25">
      <c r="A12" s="29" t="s">
        <v>19</v>
      </c>
      <c r="B12" s="29" t="s">
        <v>20</v>
      </c>
      <c r="C12" s="29" t="s">
        <v>21</v>
      </c>
      <c r="D12" s="29">
        <v>1</v>
      </c>
      <c r="E12">
        <v>2</v>
      </c>
      <c r="F12" t="s">
        <v>191</v>
      </c>
      <c r="G12" s="5" t="s">
        <v>101</v>
      </c>
      <c r="H12" s="5">
        <v>0.27643459094367495</v>
      </c>
    </row>
    <row r="13" spans="1:9" x14ac:dyDescent="0.25">
      <c r="A13" s="29" t="s">
        <v>19</v>
      </c>
      <c r="B13" s="29" t="s">
        <v>20</v>
      </c>
      <c r="C13" s="29" t="s">
        <v>21</v>
      </c>
      <c r="D13">
        <v>1</v>
      </c>
      <c r="E13">
        <v>2</v>
      </c>
      <c r="F13" t="s">
        <v>191</v>
      </c>
      <c r="G13" s="5" t="s">
        <v>105</v>
      </c>
      <c r="H13" s="5">
        <v>1.0571160121408525</v>
      </c>
    </row>
    <row r="14" spans="1:9" x14ac:dyDescent="0.25">
      <c r="A14" s="29" t="s">
        <v>19</v>
      </c>
      <c r="B14" s="29" t="s">
        <v>20</v>
      </c>
      <c r="C14" s="29" t="s">
        <v>21</v>
      </c>
      <c r="D14" s="29">
        <v>1</v>
      </c>
      <c r="E14">
        <v>1</v>
      </c>
      <c r="F14" t="s">
        <v>191</v>
      </c>
      <c r="G14" s="5" t="s">
        <v>107</v>
      </c>
      <c r="H14" s="5">
        <v>1.1718084949977379</v>
      </c>
    </row>
    <row r="15" spans="1:9" x14ac:dyDescent="0.25">
      <c r="A15" s="29" t="s">
        <v>19</v>
      </c>
      <c r="B15" s="29" t="s">
        <v>20</v>
      </c>
      <c r="C15" s="29" t="s">
        <v>21</v>
      </c>
      <c r="D15">
        <v>1</v>
      </c>
      <c r="E15">
        <v>1</v>
      </c>
      <c r="F15" t="s">
        <v>191</v>
      </c>
      <c r="G15" s="5" t="s">
        <v>111</v>
      </c>
      <c r="H15" s="5">
        <v>-0.12197455943675201</v>
      </c>
    </row>
    <row r="16" spans="1:9" x14ac:dyDescent="0.25">
      <c r="A16" s="29" t="s">
        <v>19</v>
      </c>
      <c r="B16" s="29" t="s">
        <v>20</v>
      </c>
      <c r="C16" s="29" t="s">
        <v>21</v>
      </c>
      <c r="D16" s="29">
        <v>1</v>
      </c>
      <c r="E16">
        <v>2</v>
      </c>
      <c r="F16" t="s">
        <v>191</v>
      </c>
      <c r="G16" s="5" t="s">
        <v>120</v>
      </c>
      <c r="H16" s="5">
        <v>1.2192846824955905</v>
      </c>
    </row>
    <row r="17" spans="1:8" x14ac:dyDescent="0.25">
      <c r="A17" s="29" t="s">
        <v>19</v>
      </c>
      <c r="B17" s="29" t="s">
        <v>20</v>
      </c>
      <c r="C17" s="29" t="s">
        <v>21</v>
      </c>
      <c r="D17">
        <v>1</v>
      </c>
      <c r="E17">
        <v>1</v>
      </c>
      <c r="F17" t="s">
        <v>191</v>
      </c>
      <c r="G17" s="5" t="s">
        <v>122</v>
      </c>
      <c r="H17" s="5">
        <v>1.0821784859846837</v>
      </c>
    </row>
    <row r="18" spans="1:8" x14ac:dyDescent="0.25">
      <c r="A18" s="29" t="s">
        <v>19</v>
      </c>
      <c r="B18" s="29" t="s">
        <v>20</v>
      </c>
      <c r="C18" s="29" t="s">
        <v>21</v>
      </c>
      <c r="D18" s="29">
        <v>1</v>
      </c>
      <c r="E18">
        <v>2</v>
      </c>
      <c r="F18" t="s">
        <v>191</v>
      </c>
      <c r="G18" s="5" t="s">
        <v>127</v>
      </c>
      <c r="H18" s="5">
        <v>0.77815125038364363</v>
      </c>
    </row>
    <row r="19" spans="1:8" x14ac:dyDescent="0.25">
      <c r="A19" s="29" t="s">
        <v>19</v>
      </c>
      <c r="B19" s="29" t="s">
        <v>20</v>
      </c>
      <c r="C19" s="29" t="s">
        <v>21</v>
      </c>
      <c r="D19">
        <v>1</v>
      </c>
      <c r="E19">
        <v>2</v>
      </c>
      <c r="F19" t="s">
        <v>191</v>
      </c>
      <c r="G19" s="5" t="s">
        <v>131</v>
      </c>
      <c r="H19" s="5">
        <v>1.2204308385807932</v>
      </c>
    </row>
    <row r="20" spans="1:8" x14ac:dyDescent="0.25">
      <c r="A20" s="29" t="s">
        <v>19</v>
      </c>
      <c r="B20" s="29" t="s">
        <v>20</v>
      </c>
      <c r="C20" s="29" t="s">
        <v>21</v>
      </c>
      <c r="D20" s="29">
        <v>1</v>
      </c>
      <c r="E20">
        <v>1</v>
      </c>
      <c r="F20" t="s">
        <v>191</v>
      </c>
      <c r="G20" s="5" t="s">
        <v>132</v>
      </c>
      <c r="H20" s="5">
        <v>0.69897000433601875</v>
      </c>
    </row>
    <row r="21" spans="1:8" x14ac:dyDescent="0.25">
      <c r="A21" s="29" t="s">
        <v>19</v>
      </c>
      <c r="B21" s="29" t="s">
        <v>20</v>
      </c>
      <c r="C21" s="29" t="s">
        <v>21</v>
      </c>
      <c r="D21">
        <v>1</v>
      </c>
      <c r="E21">
        <v>2</v>
      </c>
      <c r="F21" t="s">
        <v>191</v>
      </c>
      <c r="G21" s="5" t="s">
        <v>138</v>
      </c>
      <c r="H21" s="5">
        <v>0.77815125038364363</v>
      </c>
    </row>
    <row r="22" spans="1:8" x14ac:dyDescent="0.25">
      <c r="A22" s="29" t="s">
        <v>19</v>
      </c>
      <c r="B22" s="29" t="s">
        <v>20</v>
      </c>
      <c r="C22" s="29" t="s">
        <v>21</v>
      </c>
      <c r="D22" s="29">
        <v>1</v>
      </c>
      <c r="E22">
        <v>2</v>
      </c>
      <c r="F22" t="s">
        <v>191</v>
      </c>
      <c r="G22" s="5" t="s">
        <v>141</v>
      </c>
      <c r="H22" s="5">
        <v>0.99003362233679204</v>
      </c>
    </row>
    <row r="23" spans="1:8" x14ac:dyDescent="0.25">
      <c r="A23" s="29" t="s">
        <v>19</v>
      </c>
      <c r="B23" s="29" t="s">
        <v>20</v>
      </c>
      <c r="C23" s="29" t="s">
        <v>21</v>
      </c>
      <c r="D23">
        <v>1</v>
      </c>
      <c r="E23">
        <v>1</v>
      </c>
      <c r="F23" t="s">
        <v>191</v>
      </c>
      <c r="G23" s="5" t="s">
        <v>142</v>
      </c>
      <c r="H23" s="5">
        <v>1.3802112417116064</v>
      </c>
    </row>
    <row r="24" spans="1:8" x14ac:dyDescent="0.25">
      <c r="A24" s="29" t="s">
        <v>19</v>
      </c>
      <c r="B24" s="29" t="s">
        <v>20</v>
      </c>
      <c r="C24" s="29" t="s">
        <v>21</v>
      </c>
      <c r="D24" s="29">
        <v>1</v>
      </c>
      <c r="E24">
        <v>1</v>
      </c>
      <c r="F24" t="s">
        <v>191</v>
      </c>
      <c r="G24" s="5" t="s">
        <v>145</v>
      </c>
      <c r="H24" s="5">
        <v>1.0855187639884789</v>
      </c>
    </row>
    <row r="25" spans="1:8" x14ac:dyDescent="0.25">
      <c r="A25" s="29" t="s">
        <v>19</v>
      </c>
      <c r="B25" s="29" t="s">
        <v>20</v>
      </c>
      <c r="C25" s="29" t="s">
        <v>21</v>
      </c>
      <c r="D25">
        <v>1</v>
      </c>
      <c r="E25">
        <v>1</v>
      </c>
      <c r="F25" t="s">
        <v>191</v>
      </c>
      <c r="G25" s="5" t="s">
        <v>149</v>
      </c>
      <c r="H25" s="5">
        <v>0.95540747723590136</v>
      </c>
    </row>
    <row r="26" spans="1:8" x14ac:dyDescent="0.25">
      <c r="A26" s="29" t="s">
        <v>19</v>
      </c>
      <c r="B26" s="29" t="s">
        <v>20</v>
      </c>
      <c r="C26" s="29" t="s">
        <v>21</v>
      </c>
      <c r="D26">
        <v>1</v>
      </c>
      <c r="E26">
        <v>2</v>
      </c>
      <c r="F26" t="s">
        <v>190</v>
      </c>
      <c r="G26" s="5" t="s">
        <v>37</v>
      </c>
      <c r="H26" s="5">
        <v>1.2167950185376331</v>
      </c>
    </row>
    <row r="27" spans="1:8" x14ac:dyDescent="0.25">
      <c r="A27" s="29" t="s">
        <v>19</v>
      </c>
      <c r="B27" s="29" t="s">
        <v>20</v>
      </c>
      <c r="C27" s="29" t="s">
        <v>21</v>
      </c>
      <c r="D27">
        <v>1</v>
      </c>
      <c r="E27">
        <v>2</v>
      </c>
      <c r="F27" t="s">
        <v>190</v>
      </c>
      <c r="G27" t="s">
        <v>44</v>
      </c>
      <c r="H27">
        <v>1.1193820026016112</v>
      </c>
    </row>
    <row r="28" spans="1:8" x14ac:dyDescent="0.25">
      <c r="A28" s="29" t="s">
        <v>19</v>
      </c>
      <c r="B28" s="29" t="s">
        <v>20</v>
      </c>
      <c r="C28" s="29" t="s">
        <v>21</v>
      </c>
      <c r="D28">
        <v>1</v>
      </c>
      <c r="E28">
        <v>2</v>
      </c>
      <c r="F28" t="s">
        <v>190</v>
      </c>
      <c r="G28" s="5" t="s">
        <v>51</v>
      </c>
      <c r="H28" s="5">
        <v>1.1193820026016112</v>
      </c>
    </row>
    <row r="29" spans="1:8" x14ac:dyDescent="0.25">
      <c r="A29" s="29" t="s">
        <v>19</v>
      </c>
      <c r="B29" s="29" t="s">
        <v>20</v>
      </c>
      <c r="C29" s="29" t="s">
        <v>21</v>
      </c>
      <c r="D29">
        <v>1</v>
      </c>
      <c r="E29">
        <v>1</v>
      </c>
      <c r="F29" t="s">
        <v>190</v>
      </c>
      <c r="G29" s="5" t="s">
        <v>56</v>
      </c>
      <c r="H29" s="5">
        <v>1.3242063528388315</v>
      </c>
    </row>
    <row r="30" spans="1:8" x14ac:dyDescent="0.25">
      <c r="A30" s="29" t="s">
        <v>19</v>
      </c>
      <c r="B30" s="29" t="s">
        <v>20</v>
      </c>
      <c r="C30" s="29" t="s">
        <v>21</v>
      </c>
      <c r="D30">
        <v>1</v>
      </c>
      <c r="E30">
        <v>2</v>
      </c>
      <c r="F30" t="s">
        <v>190</v>
      </c>
      <c r="G30" s="5" t="s">
        <v>71</v>
      </c>
      <c r="H30" s="5">
        <v>0.90308998699194365</v>
      </c>
    </row>
    <row r="31" spans="1:8" x14ac:dyDescent="0.25">
      <c r="A31" s="29" t="s">
        <v>19</v>
      </c>
      <c r="B31" s="29" t="s">
        <v>20</v>
      </c>
      <c r="C31" s="29" t="s">
        <v>21</v>
      </c>
      <c r="D31">
        <v>1</v>
      </c>
      <c r="E31">
        <v>2</v>
      </c>
      <c r="F31" t="s">
        <v>190</v>
      </c>
      <c r="G31" s="5" t="s">
        <v>80</v>
      </c>
      <c r="H31" s="5">
        <v>0.91231326376205857</v>
      </c>
    </row>
    <row r="32" spans="1:8" x14ac:dyDescent="0.25">
      <c r="A32" s="29" t="s">
        <v>19</v>
      </c>
      <c r="B32" s="29" t="s">
        <v>20</v>
      </c>
      <c r="C32" s="29" t="s">
        <v>21</v>
      </c>
      <c r="D32">
        <v>1</v>
      </c>
      <c r="E32">
        <v>2</v>
      </c>
      <c r="F32" t="s">
        <v>190</v>
      </c>
      <c r="G32" s="5" t="s">
        <v>86</v>
      </c>
      <c r="H32" s="5">
        <v>1.1979400086720378</v>
      </c>
    </row>
    <row r="33" spans="1:8" x14ac:dyDescent="0.25">
      <c r="A33" s="29" t="s">
        <v>19</v>
      </c>
      <c r="B33" s="29" t="s">
        <v>20</v>
      </c>
      <c r="C33" s="29" t="s">
        <v>21</v>
      </c>
      <c r="D33">
        <v>1</v>
      </c>
      <c r="E33">
        <v>1</v>
      </c>
      <c r="F33" t="s">
        <v>190</v>
      </c>
      <c r="G33" s="5" t="s">
        <v>87</v>
      </c>
      <c r="H33" s="5">
        <v>-7.5445639045124413E-3</v>
      </c>
    </row>
    <row r="34" spans="1:8" x14ac:dyDescent="0.25">
      <c r="A34" s="29" t="s">
        <v>19</v>
      </c>
      <c r="B34" s="29" t="s">
        <v>20</v>
      </c>
      <c r="C34" s="29" t="s">
        <v>21</v>
      </c>
      <c r="D34">
        <v>1</v>
      </c>
      <c r="E34">
        <v>1</v>
      </c>
      <c r="F34" t="s">
        <v>190</v>
      </c>
      <c r="G34" s="5" t="s">
        <v>90</v>
      </c>
      <c r="H34" s="5">
        <v>1.3196280143835843</v>
      </c>
    </row>
    <row r="35" spans="1:8" x14ac:dyDescent="0.25">
      <c r="A35" s="29" t="s">
        <v>19</v>
      </c>
      <c r="B35" s="29" t="s">
        <v>20</v>
      </c>
      <c r="C35" s="29" t="s">
        <v>21</v>
      </c>
      <c r="D35">
        <v>1</v>
      </c>
      <c r="E35">
        <v>1</v>
      </c>
      <c r="F35" t="s">
        <v>190</v>
      </c>
      <c r="G35" s="5" t="s">
        <v>95</v>
      </c>
      <c r="H35" s="5">
        <v>0.69281295899290596</v>
      </c>
    </row>
    <row r="36" spans="1:8" x14ac:dyDescent="0.25">
      <c r="A36" s="29" t="s">
        <v>19</v>
      </c>
      <c r="B36" s="29" t="s">
        <v>20</v>
      </c>
      <c r="C36" s="29" t="s">
        <v>21</v>
      </c>
      <c r="D36">
        <v>1</v>
      </c>
      <c r="E36">
        <v>1</v>
      </c>
      <c r="F36" t="s">
        <v>190</v>
      </c>
      <c r="G36" s="5" t="s">
        <v>98</v>
      </c>
      <c r="H36" s="5">
        <v>1.3169668313922587</v>
      </c>
    </row>
    <row r="37" spans="1:8" x14ac:dyDescent="0.25">
      <c r="A37" s="29" t="s">
        <v>19</v>
      </c>
      <c r="B37" s="29" t="s">
        <v>20</v>
      </c>
      <c r="C37" s="29" t="s">
        <v>21</v>
      </c>
      <c r="D37">
        <v>1</v>
      </c>
      <c r="E37">
        <v>1</v>
      </c>
      <c r="F37" t="s">
        <v>190</v>
      </c>
      <c r="G37" s="5" t="s">
        <v>103</v>
      </c>
      <c r="H37" s="5">
        <v>0.8715990710222804</v>
      </c>
    </row>
    <row r="38" spans="1:8" x14ac:dyDescent="0.25">
      <c r="A38" s="29" t="s">
        <v>19</v>
      </c>
      <c r="B38" s="29" t="s">
        <v>20</v>
      </c>
      <c r="C38" s="29" t="s">
        <v>21</v>
      </c>
      <c r="D38">
        <v>1</v>
      </c>
      <c r="E38">
        <v>2</v>
      </c>
      <c r="F38" t="s">
        <v>190</v>
      </c>
      <c r="G38" s="5" t="s">
        <v>110</v>
      </c>
      <c r="H38" s="5">
        <v>1.0463873730872164</v>
      </c>
    </row>
    <row r="39" spans="1:8" x14ac:dyDescent="0.25">
      <c r="A39" s="29" t="s">
        <v>19</v>
      </c>
      <c r="B39" s="29" t="s">
        <v>20</v>
      </c>
      <c r="C39" s="29" t="s">
        <v>21</v>
      </c>
      <c r="D39">
        <v>1</v>
      </c>
      <c r="E39">
        <v>2</v>
      </c>
      <c r="F39" t="s">
        <v>190</v>
      </c>
      <c r="G39" s="5" t="s">
        <v>114</v>
      </c>
      <c r="H39" s="5">
        <v>1.2922852532386289</v>
      </c>
    </row>
    <row r="40" spans="1:8" x14ac:dyDescent="0.25">
      <c r="A40" s="29" t="s">
        <v>19</v>
      </c>
      <c r="B40" s="29" t="s">
        <v>20</v>
      </c>
      <c r="C40" s="29" t="s">
        <v>21</v>
      </c>
      <c r="D40">
        <v>1</v>
      </c>
      <c r="E40">
        <v>1</v>
      </c>
      <c r="F40" t="s">
        <v>190</v>
      </c>
      <c r="G40" s="5" t="s">
        <v>116</v>
      </c>
      <c r="H40" s="5">
        <v>0.60584276153104721</v>
      </c>
    </row>
    <row r="41" spans="1:8" x14ac:dyDescent="0.25">
      <c r="A41" s="29" t="s">
        <v>19</v>
      </c>
      <c r="B41" s="29" t="s">
        <v>20</v>
      </c>
      <c r="C41" s="29" t="s">
        <v>21</v>
      </c>
      <c r="D41">
        <v>1</v>
      </c>
      <c r="E41">
        <v>2</v>
      </c>
      <c r="F41" t="s">
        <v>190</v>
      </c>
      <c r="G41" s="5" t="s">
        <v>123</v>
      </c>
      <c r="H41" s="5">
        <v>1.1212713567637271</v>
      </c>
    </row>
    <row r="42" spans="1:8" x14ac:dyDescent="0.25">
      <c r="A42" s="29" t="s">
        <v>19</v>
      </c>
      <c r="B42" s="29" t="s">
        <v>20</v>
      </c>
      <c r="C42" s="29" t="s">
        <v>21</v>
      </c>
      <c r="D42">
        <v>1</v>
      </c>
      <c r="E42">
        <v>1</v>
      </c>
      <c r="F42" t="s">
        <v>190</v>
      </c>
      <c r="G42" s="5" t="s">
        <v>126</v>
      </c>
      <c r="H42" s="5">
        <v>0.55917600346881502</v>
      </c>
    </row>
    <row r="43" spans="1:8" x14ac:dyDescent="0.25">
      <c r="A43" s="29" t="s">
        <v>19</v>
      </c>
      <c r="B43" s="29" t="s">
        <v>20</v>
      </c>
      <c r="C43" s="29" t="s">
        <v>21</v>
      </c>
      <c r="D43">
        <v>1</v>
      </c>
      <c r="E43">
        <v>1</v>
      </c>
      <c r="F43" t="s">
        <v>190</v>
      </c>
      <c r="G43" s="5" t="s">
        <v>129</v>
      </c>
      <c r="H43" s="5">
        <v>0.94071873644994131</v>
      </c>
    </row>
    <row r="44" spans="1:8" x14ac:dyDescent="0.25">
      <c r="A44" s="29" t="s">
        <v>19</v>
      </c>
      <c r="B44" s="29" t="s">
        <v>20</v>
      </c>
      <c r="C44" s="29" t="s">
        <v>21</v>
      </c>
      <c r="D44">
        <v>1</v>
      </c>
      <c r="E44">
        <v>2</v>
      </c>
      <c r="F44" t="s">
        <v>190</v>
      </c>
      <c r="G44" s="5" t="s">
        <v>133</v>
      </c>
      <c r="H44" s="5">
        <v>1.2192846824955907</v>
      </c>
    </row>
    <row r="45" spans="1:8" x14ac:dyDescent="0.25">
      <c r="A45" s="29" t="s">
        <v>19</v>
      </c>
      <c r="B45" s="29" t="s">
        <v>20</v>
      </c>
      <c r="C45" s="29" t="s">
        <v>21</v>
      </c>
      <c r="D45">
        <v>1</v>
      </c>
      <c r="E45">
        <v>1</v>
      </c>
      <c r="F45" t="s">
        <v>190</v>
      </c>
      <c r="G45" s="5" t="s">
        <v>134</v>
      </c>
      <c r="H45" s="5">
        <v>1.0397940008672037</v>
      </c>
    </row>
    <row r="46" spans="1:8" x14ac:dyDescent="0.25">
      <c r="A46" s="29" t="s">
        <v>19</v>
      </c>
      <c r="B46" s="29" t="s">
        <v>20</v>
      </c>
      <c r="C46" s="29" t="s">
        <v>21</v>
      </c>
      <c r="D46">
        <v>1</v>
      </c>
      <c r="E46">
        <v>1</v>
      </c>
      <c r="F46" t="s">
        <v>190</v>
      </c>
      <c r="G46" s="5" t="s">
        <v>139</v>
      </c>
      <c r="H46" s="5">
        <v>0.95540747723590136</v>
      </c>
    </row>
    <row r="47" spans="1:8" x14ac:dyDescent="0.25">
      <c r="A47" s="29" t="s">
        <v>19</v>
      </c>
      <c r="B47" s="29" t="s">
        <v>20</v>
      </c>
      <c r="C47" s="29" t="s">
        <v>21</v>
      </c>
      <c r="D47">
        <v>1</v>
      </c>
      <c r="E47">
        <v>2</v>
      </c>
      <c r="F47" t="s">
        <v>190</v>
      </c>
      <c r="G47" s="5" t="s">
        <v>144</v>
      </c>
      <c r="H47" s="5">
        <v>0.84509804001425681</v>
      </c>
    </row>
    <row r="48" spans="1:8" x14ac:dyDescent="0.25">
      <c r="A48" s="29" t="s">
        <v>19</v>
      </c>
      <c r="B48" s="29" t="s">
        <v>20</v>
      </c>
      <c r="C48" s="29" t="s">
        <v>21</v>
      </c>
      <c r="D48">
        <v>1</v>
      </c>
      <c r="E48">
        <v>2</v>
      </c>
      <c r="F48" t="s">
        <v>190</v>
      </c>
      <c r="G48" s="5" t="s">
        <v>147</v>
      </c>
      <c r="H48" s="5">
        <v>0.93268807602904391</v>
      </c>
    </row>
    <row r="49" spans="1:8" x14ac:dyDescent="0.25">
      <c r="A49" s="29" t="s">
        <v>19</v>
      </c>
      <c r="B49" s="29" t="s">
        <v>20</v>
      </c>
      <c r="C49" s="29" t="s">
        <v>21</v>
      </c>
      <c r="D49">
        <v>1</v>
      </c>
      <c r="E49">
        <v>2</v>
      </c>
      <c r="F49" t="s">
        <v>190</v>
      </c>
      <c r="G49" s="5" t="s">
        <v>150</v>
      </c>
      <c r="H49" s="5">
        <v>0.83684833673553727</v>
      </c>
    </row>
    <row r="50" spans="1:8" x14ac:dyDescent="0.25">
      <c r="A50" s="29"/>
      <c r="B50" s="29"/>
      <c r="C50" s="29"/>
    </row>
    <row r="51" spans="1:8" x14ac:dyDescent="0.25">
      <c r="A51" s="29"/>
      <c r="B51" s="29"/>
      <c r="C51" s="29"/>
    </row>
    <row r="52" spans="1:8" x14ac:dyDescent="0.25">
      <c r="A52" s="29"/>
      <c r="B52" s="29"/>
      <c r="C52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8"/>
  <sheetViews>
    <sheetView workbookViewId="0">
      <selection activeCell="E2" sqref="E2:H49"/>
    </sheetView>
  </sheetViews>
  <sheetFormatPr baseColWidth="10" defaultRowHeight="15" x14ac:dyDescent="0.25"/>
  <cols>
    <col min="1" max="1" width="10.28515625" bestFit="1" customWidth="1"/>
    <col min="2" max="2" width="9.85546875" bestFit="1" customWidth="1"/>
    <col min="3" max="3" width="21.7109375" bestFit="1" customWidth="1"/>
    <col min="4" max="4" width="8" bestFit="1" customWidth="1"/>
    <col min="5" max="5" width="12.140625" bestFit="1" customWidth="1"/>
  </cols>
  <sheetData>
    <row r="1" spans="1:8" x14ac:dyDescent="0.25">
      <c r="A1" s="3" t="s">
        <v>2</v>
      </c>
      <c r="B1" s="3" t="s">
        <v>3</v>
      </c>
      <c r="C1" s="3" t="s">
        <v>4</v>
      </c>
      <c r="D1" s="3" t="s">
        <v>183</v>
      </c>
      <c r="E1" s="3" t="s">
        <v>184</v>
      </c>
      <c r="F1" t="s">
        <v>200</v>
      </c>
      <c r="G1" t="s">
        <v>199</v>
      </c>
      <c r="H1" s="35" t="s">
        <v>185</v>
      </c>
    </row>
    <row r="2" spans="1:8" x14ac:dyDescent="0.25">
      <c r="A2" s="29" t="s">
        <v>19</v>
      </c>
      <c r="B2" s="29" t="s">
        <v>20</v>
      </c>
      <c r="C2" s="29" t="s">
        <v>21</v>
      </c>
      <c r="D2" s="29">
        <v>1</v>
      </c>
      <c r="E2" s="29">
        <v>1</v>
      </c>
      <c r="F2" s="5" t="s">
        <v>23</v>
      </c>
      <c r="G2" t="s">
        <v>198</v>
      </c>
      <c r="H2" s="9">
        <v>1.428850844157922</v>
      </c>
    </row>
    <row r="3" spans="1:8" x14ac:dyDescent="0.25">
      <c r="A3" s="29" t="s">
        <v>19</v>
      </c>
      <c r="B3" s="29" t="s">
        <v>20</v>
      </c>
      <c r="C3" s="29" t="s">
        <v>21</v>
      </c>
      <c r="D3">
        <v>1</v>
      </c>
      <c r="E3">
        <v>1</v>
      </c>
      <c r="F3" s="5" t="s">
        <v>42</v>
      </c>
      <c r="G3" t="s">
        <v>198</v>
      </c>
      <c r="H3" s="9">
        <v>1.0232092939853907</v>
      </c>
    </row>
    <row r="4" spans="1:8" x14ac:dyDescent="0.25">
      <c r="A4" s="29" t="s">
        <v>19</v>
      </c>
      <c r="B4" s="29" t="s">
        <v>20</v>
      </c>
      <c r="C4" s="29" t="s">
        <v>21</v>
      </c>
      <c r="D4" s="29">
        <v>1</v>
      </c>
      <c r="E4" s="29">
        <v>1</v>
      </c>
      <c r="F4" s="5" t="s">
        <v>48</v>
      </c>
      <c r="G4" t="s">
        <v>198</v>
      </c>
      <c r="H4" s="5">
        <v>1.0186232093964831</v>
      </c>
    </row>
    <row r="5" spans="1:8" x14ac:dyDescent="0.25">
      <c r="A5" s="29" t="s">
        <v>19</v>
      </c>
      <c r="B5" s="29" t="s">
        <v>20</v>
      </c>
      <c r="C5" s="29" t="s">
        <v>21</v>
      </c>
      <c r="D5">
        <v>1</v>
      </c>
      <c r="E5">
        <v>1</v>
      </c>
      <c r="F5" s="5" t="s">
        <v>68</v>
      </c>
      <c r="G5" t="s">
        <v>198</v>
      </c>
      <c r="H5" s="5">
        <v>0.90044268329036459</v>
      </c>
    </row>
    <row r="6" spans="1:8" x14ac:dyDescent="0.25">
      <c r="A6" s="29" t="s">
        <v>19</v>
      </c>
      <c r="B6" s="29" t="s">
        <v>20</v>
      </c>
      <c r="C6" s="29" t="s">
        <v>21</v>
      </c>
      <c r="D6" s="29">
        <v>1</v>
      </c>
      <c r="E6" s="29">
        <v>1</v>
      </c>
      <c r="F6" s="5" t="s">
        <v>77</v>
      </c>
      <c r="G6" t="s">
        <v>198</v>
      </c>
      <c r="H6" s="5">
        <v>0.47645671874012918</v>
      </c>
    </row>
    <row r="7" spans="1:8" x14ac:dyDescent="0.25">
      <c r="A7" s="29" t="s">
        <v>19</v>
      </c>
      <c r="B7" s="29" t="s">
        <v>20</v>
      </c>
      <c r="C7" s="29" t="s">
        <v>21</v>
      </c>
      <c r="D7">
        <v>1</v>
      </c>
      <c r="E7">
        <v>1</v>
      </c>
      <c r="F7" s="5" t="s">
        <v>84</v>
      </c>
      <c r="G7" t="s">
        <v>198</v>
      </c>
      <c r="H7" s="5">
        <v>1.0159762353659365</v>
      </c>
    </row>
    <row r="8" spans="1:8" x14ac:dyDescent="0.25">
      <c r="A8" s="29" t="s">
        <v>19</v>
      </c>
      <c r="B8" s="29" t="s">
        <v>20</v>
      </c>
      <c r="C8" s="29" t="s">
        <v>21</v>
      </c>
      <c r="D8" s="29">
        <v>1</v>
      </c>
      <c r="E8" s="29">
        <v>2</v>
      </c>
      <c r="F8" s="5" t="s">
        <v>89</v>
      </c>
      <c r="G8" t="s">
        <v>198</v>
      </c>
      <c r="H8" s="5">
        <v>0.98623324886117258</v>
      </c>
    </row>
    <row r="9" spans="1:8" x14ac:dyDescent="0.25">
      <c r="A9" s="29" t="s">
        <v>19</v>
      </c>
      <c r="B9" s="29" t="s">
        <v>20</v>
      </c>
      <c r="C9" s="29" t="s">
        <v>21</v>
      </c>
      <c r="D9">
        <v>1</v>
      </c>
      <c r="E9">
        <v>2</v>
      </c>
      <c r="F9" s="5" t="s">
        <v>94</v>
      </c>
      <c r="G9" t="s">
        <v>198</v>
      </c>
      <c r="H9" s="5">
        <v>1.0159762353659365</v>
      </c>
    </row>
    <row r="10" spans="1:8" x14ac:dyDescent="0.25">
      <c r="A10" s="29" t="s">
        <v>19</v>
      </c>
      <c r="B10" s="29" t="s">
        <v>20</v>
      </c>
      <c r="C10" s="29" t="s">
        <v>21</v>
      </c>
      <c r="D10" s="29">
        <v>1</v>
      </c>
      <c r="E10" s="29">
        <v>2</v>
      </c>
      <c r="F10" s="5" t="s">
        <v>97</v>
      </c>
      <c r="G10" t="s">
        <v>198</v>
      </c>
      <c r="H10" s="5">
        <v>1.0585268287427518</v>
      </c>
    </row>
    <row r="11" spans="1:8" x14ac:dyDescent="0.25">
      <c r="A11" s="29" t="s">
        <v>19</v>
      </c>
      <c r="B11" s="29" t="s">
        <v>20</v>
      </c>
      <c r="C11" s="29" t="s">
        <v>21</v>
      </c>
      <c r="D11">
        <v>1</v>
      </c>
      <c r="E11">
        <v>2</v>
      </c>
      <c r="F11" s="5" t="s">
        <v>101</v>
      </c>
      <c r="G11" t="s">
        <v>198</v>
      </c>
      <c r="H11" s="5">
        <v>0.82832291632764043</v>
      </c>
    </row>
    <row r="12" spans="1:8" x14ac:dyDescent="0.25">
      <c r="A12" s="29" t="s">
        <v>19</v>
      </c>
      <c r="B12" s="29" t="s">
        <v>20</v>
      </c>
      <c r="C12" s="29" t="s">
        <v>21</v>
      </c>
      <c r="D12" s="29">
        <v>1</v>
      </c>
      <c r="E12" s="29">
        <v>2</v>
      </c>
      <c r="F12" s="5" t="s">
        <v>105</v>
      </c>
      <c r="G12" t="s">
        <v>198</v>
      </c>
      <c r="H12" s="5">
        <v>1.4089466041492671</v>
      </c>
    </row>
    <row r="13" spans="1:8" x14ac:dyDescent="0.25">
      <c r="A13" s="29" t="s">
        <v>19</v>
      </c>
      <c r="B13" s="29" t="s">
        <v>20</v>
      </c>
      <c r="C13" s="29" t="s">
        <v>21</v>
      </c>
      <c r="D13">
        <v>1</v>
      </c>
      <c r="E13">
        <v>1</v>
      </c>
      <c r="F13" s="5" t="s">
        <v>107</v>
      </c>
      <c r="G13" t="s">
        <v>198</v>
      </c>
      <c r="H13" s="5">
        <v>0.99999999999999989</v>
      </c>
    </row>
    <row r="14" spans="1:8" x14ac:dyDescent="0.25">
      <c r="A14" s="29" t="s">
        <v>19</v>
      </c>
      <c r="B14" s="29" t="s">
        <v>20</v>
      </c>
      <c r="C14" s="29" t="s">
        <v>21</v>
      </c>
      <c r="D14" s="29">
        <v>1</v>
      </c>
      <c r="E14" s="29">
        <v>1</v>
      </c>
      <c r="F14" s="5" t="s">
        <v>111</v>
      </c>
      <c r="G14" t="s">
        <v>198</v>
      </c>
      <c r="H14" s="5">
        <v>0.72968900165068595</v>
      </c>
    </row>
    <row r="15" spans="1:8" x14ac:dyDescent="0.25">
      <c r="A15" s="29" t="s">
        <v>19</v>
      </c>
      <c r="B15" s="29" t="s">
        <v>20</v>
      </c>
      <c r="C15" s="29" t="s">
        <v>21</v>
      </c>
      <c r="D15">
        <v>1</v>
      </c>
      <c r="E15">
        <v>2</v>
      </c>
      <c r="F15" s="5" t="s">
        <v>120</v>
      </c>
      <c r="G15" t="s">
        <v>198</v>
      </c>
      <c r="H15" s="5">
        <v>1.2890289310278755</v>
      </c>
    </row>
    <row r="16" spans="1:8" x14ac:dyDescent="0.25">
      <c r="A16" s="29" t="s">
        <v>19</v>
      </c>
      <c r="B16" s="29" t="s">
        <v>20</v>
      </c>
      <c r="C16" s="29" t="s">
        <v>21</v>
      </c>
      <c r="D16" s="29">
        <v>1</v>
      </c>
      <c r="E16" s="29">
        <v>1</v>
      </c>
      <c r="F16" s="5" t="s">
        <v>122</v>
      </c>
      <c r="G16" t="s">
        <v>198</v>
      </c>
      <c r="H16" s="5">
        <v>1.3152366294504618</v>
      </c>
    </row>
    <row r="17" spans="1:8" x14ac:dyDescent="0.25">
      <c r="A17" s="29" t="s">
        <v>19</v>
      </c>
      <c r="B17" s="29" t="s">
        <v>20</v>
      </c>
      <c r="C17" s="29" t="s">
        <v>21</v>
      </c>
      <c r="D17">
        <v>1</v>
      </c>
      <c r="E17">
        <v>2</v>
      </c>
      <c r="F17" s="5" t="s">
        <v>127</v>
      </c>
      <c r="G17" t="s">
        <v>198</v>
      </c>
      <c r="H17" s="5">
        <v>0.91453748249605527</v>
      </c>
    </row>
    <row r="18" spans="1:8" x14ac:dyDescent="0.25">
      <c r="A18" s="29" t="s">
        <v>19</v>
      </c>
      <c r="B18" s="29" t="s">
        <v>20</v>
      </c>
      <c r="C18" s="29" t="s">
        <v>21</v>
      </c>
      <c r="D18" s="29">
        <v>1</v>
      </c>
      <c r="E18" s="29">
        <v>2</v>
      </c>
      <c r="F18" s="5" t="s">
        <v>131</v>
      </c>
      <c r="G18" t="s">
        <v>198</v>
      </c>
      <c r="H18" s="5">
        <v>1.2221853033803698</v>
      </c>
    </row>
    <row r="19" spans="1:8" x14ac:dyDescent="0.25">
      <c r="A19" s="29" t="s">
        <v>19</v>
      </c>
      <c r="B19" s="29" t="s">
        <v>20</v>
      </c>
      <c r="C19" s="29" t="s">
        <v>21</v>
      </c>
      <c r="D19">
        <v>1</v>
      </c>
      <c r="E19">
        <v>1</v>
      </c>
      <c r="F19" s="5" t="s">
        <v>132</v>
      </c>
      <c r="G19" t="s">
        <v>198</v>
      </c>
      <c r="H19" s="5">
        <v>1.2249182581107476</v>
      </c>
    </row>
    <row r="20" spans="1:8" x14ac:dyDescent="0.25">
      <c r="A20" s="29" t="s">
        <v>19</v>
      </c>
      <c r="B20" s="29" t="s">
        <v>20</v>
      </c>
      <c r="C20" s="29" t="s">
        <v>21</v>
      </c>
      <c r="D20" s="29">
        <v>1</v>
      </c>
      <c r="E20" s="29">
        <v>2</v>
      </c>
      <c r="F20" s="5" t="s">
        <v>138</v>
      </c>
      <c r="G20" t="s">
        <v>198</v>
      </c>
      <c r="H20" s="5">
        <v>1.0855187639884789</v>
      </c>
    </row>
    <row r="21" spans="1:8" x14ac:dyDescent="0.25">
      <c r="A21" s="29" t="s">
        <v>19</v>
      </c>
      <c r="B21" s="29" t="s">
        <v>20</v>
      </c>
      <c r="C21" s="29" t="s">
        <v>21</v>
      </c>
      <c r="D21">
        <v>1</v>
      </c>
      <c r="E21">
        <v>2</v>
      </c>
      <c r="F21" s="5" t="s">
        <v>141</v>
      </c>
      <c r="G21" t="s">
        <v>198</v>
      </c>
      <c r="H21" s="5">
        <v>1.1096910013008057</v>
      </c>
    </row>
    <row r="22" spans="1:8" x14ac:dyDescent="0.25">
      <c r="A22" s="29" t="s">
        <v>19</v>
      </c>
      <c r="B22" s="29" t="s">
        <v>20</v>
      </c>
      <c r="C22" s="29" t="s">
        <v>21</v>
      </c>
      <c r="D22" s="29">
        <v>1</v>
      </c>
      <c r="E22" s="29">
        <v>1</v>
      </c>
      <c r="F22" s="5" t="s">
        <v>142</v>
      </c>
      <c r="G22" t="s">
        <v>198</v>
      </c>
      <c r="H22" s="5">
        <v>1.2397116487923567</v>
      </c>
    </row>
    <row r="23" spans="1:8" x14ac:dyDescent="0.25">
      <c r="A23" s="29" t="s">
        <v>19</v>
      </c>
      <c r="B23" s="29" t="s">
        <v>20</v>
      </c>
      <c r="C23" s="29" t="s">
        <v>21</v>
      </c>
      <c r="D23">
        <v>1</v>
      </c>
      <c r="E23">
        <v>1</v>
      </c>
      <c r="F23" s="5" t="s">
        <v>145</v>
      </c>
      <c r="G23" t="s">
        <v>198</v>
      </c>
      <c r="H23" s="5">
        <v>0.99719656364660403</v>
      </c>
    </row>
    <row r="24" spans="1:8" x14ac:dyDescent="0.25">
      <c r="A24" s="29" t="s">
        <v>19</v>
      </c>
      <c r="B24" s="29" t="s">
        <v>20</v>
      </c>
      <c r="C24" s="29" t="s">
        <v>21</v>
      </c>
      <c r="D24" s="29">
        <v>1</v>
      </c>
      <c r="E24" s="29">
        <v>1</v>
      </c>
      <c r="F24" s="5" t="s">
        <v>149</v>
      </c>
      <c r="G24" t="s">
        <v>198</v>
      </c>
      <c r="H24" s="5">
        <v>0.97194725459070819</v>
      </c>
    </row>
    <row r="25" spans="1:8" x14ac:dyDescent="0.25">
      <c r="A25" s="29" t="s">
        <v>19</v>
      </c>
      <c r="B25" s="29" t="s">
        <v>20</v>
      </c>
      <c r="C25" s="29" t="s">
        <v>21</v>
      </c>
      <c r="D25">
        <v>1</v>
      </c>
      <c r="E25">
        <v>2</v>
      </c>
      <c r="F25" s="5" t="s">
        <v>63</v>
      </c>
      <c r="G25" t="s">
        <v>198</v>
      </c>
      <c r="H25" s="5">
        <v>0.97834748590793896</v>
      </c>
    </row>
    <row r="26" spans="1:8" x14ac:dyDescent="0.25">
      <c r="A26" s="29" t="s">
        <v>19</v>
      </c>
      <c r="B26" s="29" t="s">
        <v>20</v>
      </c>
      <c r="C26" s="29" t="s">
        <v>21</v>
      </c>
      <c r="D26">
        <v>1</v>
      </c>
      <c r="E26">
        <v>1</v>
      </c>
      <c r="F26" s="5" t="s">
        <v>56</v>
      </c>
      <c r="G26" t="s">
        <v>190</v>
      </c>
      <c r="H26" s="5">
        <v>1.7237825798983877</v>
      </c>
    </row>
    <row r="27" spans="1:8" x14ac:dyDescent="0.25">
      <c r="A27" s="29" t="s">
        <v>19</v>
      </c>
      <c r="B27" s="29" t="s">
        <v>20</v>
      </c>
      <c r="C27" s="29" t="s">
        <v>21</v>
      </c>
      <c r="D27">
        <v>1</v>
      </c>
      <c r="E27">
        <v>2</v>
      </c>
      <c r="F27" s="5" t="s">
        <v>37</v>
      </c>
      <c r="G27" t="s">
        <v>190</v>
      </c>
      <c r="H27" s="9">
        <v>1.6917309873155495</v>
      </c>
    </row>
    <row r="28" spans="1:8" x14ac:dyDescent="0.25">
      <c r="A28" s="29" t="s">
        <v>19</v>
      </c>
      <c r="B28" s="29" t="s">
        <v>20</v>
      </c>
      <c r="C28" s="29" t="s">
        <v>21</v>
      </c>
      <c r="D28">
        <v>1</v>
      </c>
      <c r="E28">
        <v>2</v>
      </c>
      <c r="F28" s="5" t="s">
        <v>44</v>
      </c>
      <c r="G28" t="s">
        <v>190</v>
      </c>
      <c r="H28" s="9">
        <v>1.227545995769981</v>
      </c>
    </row>
    <row r="29" spans="1:8" x14ac:dyDescent="0.25">
      <c r="A29" s="29" t="s">
        <v>19</v>
      </c>
      <c r="B29" s="29" t="s">
        <v>20</v>
      </c>
      <c r="C29" s="29" t="s">
        <v>21</v>
      </c>
      <c r="D29">
        <v>1</v>
      </c>
      <c r="E29">
        <v>2</v>
      </c>
      <c r="F29" s="5" t="s">
        <v>51</v>
      </c>
      <c r="G29" t="s">
        <v>190</v>
      </c>
      <c r="H29" s="5">
        <v>1.2354216296545275</v>
      </c>
    </row>
    <row r="30" spans="1:8" x14ac:dyDescent="0.25">
      <c r="A30" s="29" t="s">
        <v>19</v>
      </c>
      <c r="B30" s="29" t="s">
        <v>20</v>
      </c>
      <c r="C30" s="29" t="s">
        <v>21</v>
      </c>
      <c r="D30">
        <v>1</v>
      </c>
      <c r="E30">
        <v>2</v>
      </c>
      <c r="F30" s="5" t="s">
        <v>71</v>
      </c>
      <c r="G30" t="s">
        <v>190</v>
      </c>
      <c r="H30" s="5">
        <v>1.1874309308167974</v>
      </c>
    </row>
    <row r="31" spans="1:8" x14ac:dyDescent="0.25">
      <c r="A31" s="29" t="s">
        <v>19</v>
      </c>
      <c r="B31" s="29" t="s">
        <v>20</v>
      </c>
      <c r="C31" s="29" t="s">
        <v>21</v>
      </c>
      <c r="D31">
        <v>1</v>
      </c>
      <c r="E31">
        <v>2</v>
      </c>
      <c r="F31" s="5" t="s">
        <v>80</v>
      </c>
      <c r="G31" t="s">
        <v>190</v>
      </c>
      <c r="H31" s="5">
        <v>1.1193820026016112</v>
      </c>
    </row>
    <row r="32" spans="1:8" x14ac:dyDescent="0.25">
      <c r="A32" s="29" t="s">
        <v>19</v>
      </c>
      <c r="B32" s="29" t="s">
        <v>20</v>
      </c>
      <c r="C32" s="29" t="s">
        <v>21</v>
      </c>
      <c r="D32">
        <v>1</v>
      </c>
      <c r="E32">
        <v>2</v>
      </c>
      <c r="F32" s="13" t="s">
        <v>86</v>
      </c>
      <c r="G32" t="s">
        <v>190</v>
      </c>
      <c r="H32" s="13">
        <v>1.1894663418379512</v>
      </c>
    </row>
    <row r="33" spans="1:8" x14ac:dyDescent="0.25">
      <c r="A33" s="29" t="s">
        <v>19</v>
      </c>
      <c r="B33" s="29" t="s">
        <v>20</v>
      </c>
      <c r="C33" s="29" t="s">
        <v>21</v>
      </c>
      <c r="D33">
        <v>1</v>
      </c>
      <c r="E33">
        <v>1</v>
      </c>
      <c r="F33" s="5" t="s">
        <v>87</v>
      </c>
      <c r="G33" t="s">
        <v>190</v>
      </c>
      <c r="H33" s="5">
        <v>1.2632122493362121</v>
      </c>
    </row>
    <row r="34" spans="1:8" x14ac:dyDescent="0.25">
      <c r="A34" s="29" t="s">
        <v>19</v>
      </c>
      <c r="B34" s="29" t="s">
        <v>20</v>
      </c>
      <c r="C34" s="29" t="s">
        <v>21</v>
      </c>
      <c r="D34">
        <v>1</v>
      </c>
      <c r="E34">
        <v>1</v>
      </c>
      <c r="F34" s="5" t="s">
        <v>90</v>
      </c>
      <c r="G34" t="s">
        <v>190</v>
      </c>
      <c r="H34" s="5">
        <v>1.5309409022531157</v>
      </c>
    </row>
    <row r="35" spans="1:8" x14ac:dyDescent="0.25">
      <c r="A35" s="29" t="s">
        <v>19</v>
      </c>
      <c r="B35" s="29" t="s">
        <v>20</v>
      </c>
      <c r="C35" s="29" t="s">
        <v>21</v>
      </c>
      <c r="D35">
        <v>1</v>
      </c>
      <c r="E35">
        <v>1</v>
      </c>
      <c r="F35" s="5" t="s">
        <v>95</v>
      </c>
      <c r="G35" t="s">
        <v>190</v>
      </c>
      <c r="H35" s="5">
        <v>0.84689751045823602</v>
      </c>
    </row>
    <row r="36" spans="1:8" x14ac:dyDescent="0.25">
      <c r="A36" s="29" t="s">
        <v>19</v>
      </c>
      <c r="B36" s="29" t="s">
        <v>20</v>
      </c>
      <c r="C36" s="29" t="s">
        <v>21</v>
      </c>
      <c r="D36">
        <v>1</v>
      </c>
      <c r="E36">
        <v>1</v>
      </c>
      <c r="F36" s="5" t="s">
        <v>98</v>
      </c>
      <c r="G36" t="s">
        <v>190</v>
      </c>
      <c r="H36" s="5">
        <v>0.71411273908635498</v>
      </c>
    </row>
    <row r="37" spans="1:8" x14ac:dyDescent="0.25">
      <c r="A37" s="29" t="s">
        <v>19</v>
      </c>
      <c r="B37" s="29" t="s">
        <v>20</v>
      </c>
      <c r="C37" s="29" t="s">
        <v>21</v>
      </c>
      <c r="D37">
        <v>1</v>
      </c>
      <c r="E37">
        <v>1</v>
      </c>
      <c r="F37" s="5" t="s">
        <v>103</v>
      </c>
      <c r="G37" t="s">
        <v>190</v>
      </c>
      <c r="H37" s="5">
        <v>0.98757076267805388</v>
      </c>
    </row>
    <row r="38" spans="1:8" x14ac:dyDescent="0.25">
      <c r="A38" s="29" t="s">
        <v>19</v>
      </c>
      <c r="B38" s="29" t="s">
        <v>20</v>
      </c>
      <c r="C38" s="29" t="s">
        <v>21</v>
      </c>
      <c r="D38">
        <v>1</v>
      </c>
      <c r="E38">
        <v>2</v>
      </c>
      <c r="F38" s="5" t="s">
        <v>110</v>
      </c>
      <c r="G38" t="s">
        <v>190</v>
      </c>
      <c r="H38" s="5">
        <v>1.1558336279201202</v>
      </c>
    </row>
    <row r="39" spans="1:8" x14ac:dyDescent="0.25">
      <c r="A39" s="29" t="s">
        <v>19</v>
      </c>
      <c r="B39" s="29" t="s">
        <v>20</v>
      </c>
      <c r="C39" s="29" t="s">
        <v>21</v>
      </c>
      <c r="D39">
        <v>1</v>
      </c>
      <c r="E39">
        <v>2</v>
      </c>
      <c r="F39" s="5" t="s">
        <v>114</v>
      </c>
      <c r="G39" t="s">
        <v>190</v>
      </c>
      <c r="H39" s="5">
        <v>1.2695608750883229</v>
      </c>
    </row>
    <row r="40" spans="1:8" x14ac:dyDescent="0.25">
      <c r="A40" s="29" t="s">
        <v>19</v>
      </c>
      <c r="B40" s="29" t="s">
        <v>20</v>
      </c>
      <c r="C40" s="29" t="s">
        <v>21</v>
      </c>
      <c r="D40">
        <v>1</v>
      </c>
      <c r="E40">
        <v>1</v>
      </c>
      <c r="F40" s="5" t="s">
        <v>116</v>
      </c>
      <c r="G40" t="s">
        <v>190</v>
      </c>
      <c r="H40" s="5">
        <v>0.96135971300871426</v>
      </c>
    </row>
    <row r="41" spans="1:8" x14ac:dyDescent="0.25">
      <c r="A41" s="29" t="s">
        <v>19</v>
      </c>
      <c r="B41" s="29" t="s">
        <v>20</v>
      </c>
      <c r="C41" s="29" t="s">
        <v>21</v>
      </c>
      <c r="D41">
        <v>1</v>
      </c>
      <c r="E41">
        <v>2</v>
      </c>
      <c r="F41" s="5" t="s">
        <v>123</v>
      </c>
      <c r="G41" t="s">
        <v>190</v>
      </c>
      <c r="H41" s="5">
        <v>1.180491502778042</v>
      </c>
    </row>
    <row r="42" spans="1:8" x14ac:dyDescent="0.25">
      <c r="A42" s="29" t="s">
        <v>19</v>
      </c>
      <c r="B42" s="29" t="s">
        <v>20</v>
      </c>
      <c r="C42" s="29" t="s">
        <v>21</v>
      </c>
      <c r="D42">
        <v>1</v>
      </c>
      <c r="E42">
        <v>1</v>
      </c>
      <c r="F42" s="5" t="s">
        <v>126</v>
      </c>
      <c r="G42" t="s">
        <v>190</v>
      </c>
      <c r="H42" s="5">
        <v>0.87981776125515609</v>
      </c>
    </row>
    <row r="43" spans="1:8" x14ac:dyDescent="0.25">
      <c r="A43" s="29" t="s">
        <v>19</v>
      </c>
      <c r="B43" s="29" t="s">
        <v>20</v>
      </c>
      <c r="C43" s="29" t="s">
        <v>21</v>
      </c>
      <c r="D43">
        <v>1</v>
      </c>
      <c r="E43">
        <v>1</v>
      </c>
      <c r="F43" s="5" t="s">
        <v>129</v>
      </c>
      <c r="G43" t="s">
        <v>190</v>
      </c>
      <c r="H43" s="5">
        <v>0.90308998699194365</v>
      </c>
    </row>
    <row r="44" spans="1:8" x14ac:dyDescent="0.25">
      <c r="A44" s="29" t="s">
        <v>19</v>
      </c>
      <c r="B44" s="29" t="s">
        <v>20</v>
      </c>
      <c r="C44" s="29" t="s">
        <v>21</v>
      </c>
      <c r="D44">
        <v>1</v>
      </c>
      <c r="E44">
        <v>2</v>
      </c>
      <c r="F44" s="5" t="s">
        <v>133</v>
      </c>
      <c r="G44" t="s">
        <v>190</v>
      </c>
      <c r="H44" s="5">
        <v>1.2714459249157215</v>
      </c>
    </row>
    <row r="45" spans="1:8" x14ac:dyDescent="0.25">
      <c r="A45" s="29" t="s">
        <v>19</v>
      </c>
      <c r="B45" s="29" t="s">
        <v>20</v>
      </c>
      <c r="C45" s="29" t="s">
        <v>21</v>
      </c>
      <c r="D45">
        <v>1</v>
      </c>
      <c r="E45">
        <v>1</v>
      </c>
      <c r="F45" s="5" t="s">
        <v>134</v>
      </c>
      <c r="G45" t="s">
        <v>190</v>
      </c>
      <c r="H45" s="5">
        <v>1.2691126509921649</v>
      </c>
    </row>
    <row r="46" spans="1:8" x14ac:dyDescent="0.25">
      <c r="A46" s="29" t="s">
        <v>19</v>
      </c>
      <c r="B46" s="29" t="s">
        <v>20</v>
      </c>
      <c r="C46" s="29" t="s">
        <v>21</v>
      </c>
      <c r="D46">
        <v>1</v>
      </c>
      <c r="E46">
        <v>1</v>
      </c>
      <c r="F46" s="5" t="s">
        <v>139</v>
      </c>
      <c r="G46" t="s">
        <v>190</v>
      </c>
      <c r="H46" s="5">
        <v>0.89796835478814485</v>
      </c>
    </row>
    <row r="47" spans="1:8" x14ac:dyDescent="0.25">
      <c r="A47" s="29" t="s">
        <v>19</v>
      </c>
      <c r="B47" s="29" t="s">
        <v>20</v>
      </c>
      <c r="C47" s="29" t="s">
        <v>21</v>
      </c>
      <c r="D47">
        <v>1</v>
      </c>
      <c r="E47">
        <v>2</v>
      </c>
      <c r="F47" s="5" t="s">
        <v>144</v>
      </c>
      <c r="G47" t="s">
        <v>190</v>
      </c>
      <c r="H47" s="5">
        <v>0.63290715447243873</v>
      </c>
    </row>
    <row r="48" spans="1:8" x14ac:dyDescent="0.25">
      <c r="A48" s="29" t="s">
        <v>19</v>
      </c>
      <c r="B48" s="29" t="s">
        <v>20</v>
      </c>
      <c r="C48" s="29" t="s">
        <v>21</v>
      </c>
      <c r="D48">
        <v>1</v>
      </c>
      <c r="E48">
        <v>2</v>
      </c>
      <c r="F48" s="5" t="s">
        <v>147</v>
      </c>
      <c r="G48" t="s">
        <v>190</v>
      </c>
      <c r="H48" s="5">
        <v>1.0251995121360515</v>
      </c>
    </row>
    <row r="49" spans="1:14" x14ac:dyDescent="0.25">
      <c r="A49" s="29" t="s">
        <v>19</v>
      </c>
      <c r="B49" s="29" t="s">
        <v>20</v>
      </c>
      <c r="C49" s="29" t="s">
        <v>21</v>
      </c>
      <c r="D49">
        <v>1</v>
      </c>
      <c r="E49">
        <v>2</v>
      </c>
      <c r="F49" s="5" t="s">
        <v>150</v>
      </c>
      <c r="G49" t="s">
        <v>190</v>
      </c>
      <c r="H49" s="5">
        <v>1.1501788724867115</v>
      </c>
    </row>
    <row r="50" spans="1:14" x14ac:dyDescent="0.25">
      <c r="M50" s="9"/>
      <c r="N50" s="5"/>
    </row>
    <row r="51" spans="1:14" x14ac:dyDescent="0.25">
      <c r="M51" s="9"/>
      <c r="N51" s="5"/>
    </row>
    <row r="52" spans="1:14" x14ac:dyDescent="0.25">
      <c r="M52" s="9"/>
      <c r="N52" s="5"/>
    </row>
    <row r="53" spans="1:14" x14ac:dyDescent="0.25">
      <c r="M53" s="9"/>
      <c r="N53" s="5"/>
    </row>
    <row r="54" spans="1:14" x14ac:dyDescent="0.25">
      <c r="M54" s="9"/>
      <c r="N54" s="5"/>
    </row>
    <row r="55" spans="1:14" x14ac:dyDescent="0.25">
      <c r="M55" s="9"/>
      <c r="N55" s="5"/>
    </row>
    <row r="56" spans="1:14" x14ac:dyDescent="0.25">
      <c r="M56" s="9"/>
      <c r="N56" s="5"/>
    </row>
    <row r="57" spans="1:14" x14ac:dyDescent="0.25">
      <c r="M57" s="9"/>
      <c r="N57" s="5"/>
    </row>
    <row r="58" spans="1:14" x14ac:dyDescent="0.25">
      <c r="M58" s="9"/>
      <c r="N58" s="5"/>
    </row>
    <row r="59" spans="1:14" x14ac:dyDescent="0.25">
      <c r="M59" s="9"/>
      <c r="N59" s="5"/>
    </row>
    <row r="60" spans="1:14" x14ac:dyDescent="0.25">
      <c r="M60" s="9"/>
      <c r="N60" s="5"/>
    </row>
    <row r="61" spans="1:14" x14ac:dyDescent="0.25">
      <c r="M61" s="9"/>
      <c r="N61" s="5"/>
    </row>
    <row r="62" spans="1:14" x14ac:dyDescent="0.25">
      <c r="M62" s="9"/>
      <c r="N62" s="5"/>
    </row>
    <row r="63" spans="1:14" x14ac:dyDescent="0.25">
      <c r="M63" s="9"/>
      <c r="N63" s="5"/>
    </row>
    <row r="64" spans="1:14" x14ac:dyDescent="0.25">
      <c r="M64" s="9"/>
      <c r="N64" s="5"/>
    </row>
    <row r="65" spans="13:14" x14ac:dyDescent="0.25">
      <c r="M65" s="9"/>
      <c r="N65" s="5"/>
    </row>
    <row r="66" spans="13:14" x14ac:dyDescent="0.25">
      <c r="M66" s="9"/>
      <c r="N66" s="5"/>
    </row>
    <row r="67" spans="13:14" x14ac:dyDescent="0.25">
      <c r="M67" s="9"/>
      <c r="N67" s="5"/>
    </row>
    <row r="68" spans="13:14" x14ac:dyDescent="0.25">
      <c r="M68" s="9"/>
      <c r="N68" s="5"/>
    </row>
    <row r="69" spans="13:14" x14ac:dyDescent="0.25">
      <c r="M69" s="9"/>
      <c r="N69" s="5"/>
    </row>
    <row r="70" spans="13:14" x14ac:dyDescent="0.25">
      <c r="M70" s="9"/>
      <c r="N70" s="5"/>
    </row>
    <row r="71" spans="13:14" x14ac:dyDescent="0.25">
      <c r="M71" s="9"/>
      <c r="N71" s="5"/>
    </row>
    <row r="72" spans="13:14" x14ac:dyDescent="0.25">
      <c r="M72" s="9"/>
      <c r="N72" s="5"/>
    </row>
    <row r="73" spans="13:14" x14ac:dyDescent="0.25">
      <c r="M73" s="9"/>
      <c r="N73" s="5"/>
    </row>
    <row r="74" spans="13:14" x14ac:dyDescent="0.25">
      <c r="M74" s="9"/>
      <c r="N74" s="5"/>
    </row>
    <row r="75" spans="13:14" x14ac:dyDescent="0.25">
      <c r="M75" s="9"/>
      <c r="N75" s="5"/>
    </row>
    <row r="76" spans="13:14" x14ac:dyDescent="0.25">
      <c r="M76" s="9"/>
      <c r="N76" s="5"/>
    </row>
    <row r="77" spans="13:14" x14ac:dyDescent="0.25">
      <c r="M77" s="9"/>
      <c r="N77" s="5"/>
    </row>
    <row r="78" spans="13:14" x14ac:dyDescent="0.25">
      <c r="M78" s="9"/>
      <c r="N78" s="5"/>
    </row>
    <row r="79" spans="13:14" x14ac:dyDescent="0.25">
      <c r="M79" s="9"/>
      <c r="N79" s="5"/>
    </row>
    <row r="80" spans="13:14" x14ac:dyDescent="0.25">
      <c r="M80" s="9"/>
      <c r="N80" s="5"/>
    </row>
    <row r="81" spans="13:14" x14ac:dyDescent="0.25">
      <c r="M81" s="9"/>
      <c r="N81" s="5"/>
    </row>
    <row r="82" spans="13:14" x14ac:dyDescent="0.25">
      <c r="M82" s="9"/>
      <c r="N82" s="5"/>
    </row>
    <row r="83" spans="13:14" x14ac:dyDescent="0.25">
      <c r="M83" s="9"/>
      <c r="N83" s="5"/>
    </row>
    <row r="84" spans="13:14" x14ac:dyDescent="0.25">
      <c r="M84" s="9"/>
      <c r="N84" s="5"/>
    </row>
    <row r="85" spans="13:14" x14ac:dyDescent="0.25">
      <c r="M85" s="9"/>
      <c r="N85" s="5"/>
    </row>
    <row r="86" spans="13:14" x14ac:dyDescent="0.25">
      <c r="M86" s="9"/>
      <c r="N86" s="5"/>
    </row>
    <row r="87" spans="13:14" x14ac:dyDescent="0.25">
      <c r="M87" s="9"/>
      <c r="N87" s="5"/>
    </row>
    <row r="88" spans="13:14" x14ac:dyDescent="0.25">
      <c r="M88" s="9"/>
      <c r="N88" s="5"/>
    </row>
    <row r="89" spans="13:14" x14ac:dyDescent="0.25">
      <c r="M89" s="9"/>
      <c r="N89" s="5"/>
    </row>
    <row r="90" spans="13:14" x14ac:dyDescent="0.25">
      <c r="M90" s="9"/>
      <c r="N90" s="5"/>
    </row>
    <row r="91" spans="13:14" x14ac:dyDescent="0.25">
      <c r="M91" s="9"/>
      <c r="N91" s="5"/>
    </row>
    <row r="92" spans="13:14" x14ac:dyDescent="0.25">
      <c r="M92" s="9"/>
      <c r="N92" s="5"/>
    </row>
    <row r="93" spans="13:14" x14ac:dyDescent="0.25">
      <c r="M93" s="9"/>
      <c r="N93" s="5"/>
    </row>
    <row r="94" spans="13:14" x14ac:dyDescent="0.25">
      <c r="M94" s="5"/>
      <c r="N94" s="5"/>
    </row>
    <row r="95" spans="13:14" x14ac:dyDescent="0.25">
      <c r="M95" s="5"/>
      <c r="N95" s="5"/>
    </row>
    <row r="96" spans="13:14" x14ac:dyDescent="0.25">
      <c r="M96" s="5"/>
      <c r="N96" s="5"/>
    </row>
    <row r="97" spans="13:14" x14ac:dyDescent="0.25">
      <c r="M97" s="5"/>
      <c r="N97" s="5"/>
    </row>
    <row r="98" spans="13:14" x14ac:dyDescent="0.25">
      <c r="M98" s="5"/>
      <c r="N98" s="5"/>
    </row>
    <row r="99" spans="13:14" x14ac:dyDescent="0.25">
      <c r="M99" s="5"/>
      <c r="N99" s="5"/>
    </row>
    <row r="100" spans="13:14" x14ac:dyDescent="0.25">
      <c r="M100" s="5"/>
      <c r="N100" s="5"/>
    </row>
    <row r="101" spans="13:14" x14ac:dyDescent="0.25">
      <c r="M101" s="5"/>
      <c r="N101" s="5"/>
    </row>
    <row r="102" spans="13:14" x14ac:dyDescent="0.25">
      <c r="M102" s="5"/>
      <c r="N102" s="5"/>
    </row>
    <row r="103" spans="13:14" x14ac:dyDescent="0.25">
      <c r="M103" s="5"/>
      <c r="N103" s="5"/>
    </row>
    <row r="104" spans="13:14" x14ac:dyDescent="0.25">
      <c r="M104" s="5"/>
      <c r="N104" s="5"/>
    </row>
    <row r="105" spans="13:14" x14ac:dyDescent="0.25">
      <c r="M105" s="5"/>
      <c r="N105" s="5"/>
    </row>
    <row r="106" spans="13:14" x14ac:dyDescent="0.25">
      <c r="M106" s="5"/>
      <c r="N106" s="5"/>
    </row>
    <row r="107" spans="13:14" x14ac:dyDescent="0.25">
      <c r="M107" s="5"/>
      <c r="N107" s="5"/>
    </row>
    <row r="108" spans="13:14" x14ac:dyDescent="0.25">
      <c r="M108" s="5"/>
      <c r="N108" s="5"/>
    </row>
    <row r="109" spans="13:14" x14ac:dyDescent="0.25">
      <c r="M109" s="5"/>
      <c r="N109" s="5"/>
    </row>
    <row r="110" spans="13:14" x14ac:dyDescent="0.25">
      <c r="M110" s="5"/>
      <c r="N110" s="5"/>
    </row>
    <row r="111" spans="13:14" x14ac:dyDescent="0.25">
      <c r="M111" s="5"/>
      <c r="N111" s="5"/>
    </row>
    <row r="112" spans="13:14" x14ac:dyDescent="0.25">
      <c r="M112" s="5"/>
      <c r="N112" s="5"/>
    </row>
    <row r="113" spans="13:14" x14ac:dyDescent="0.25">
      <c r="M113" s="5"/>
      <c r="N113" s="5"/>
    </row>
    <row r="114" spans="13:14" x14ac:dyDescent="0.25">
      <c r="M114" s="5"/>
      <c r="N114" s="5"/>
    </row>
    <row r="115" spans="13:14" x14ac:dyDescent="0.25">
      <c r="M115" s="5"/>
      <c r="N115" s="5"/>
    </row>
    <row r="116" spans="13:14" x14ac:dyDescent="0.25">
      <c r="M116" s="5"/>
      <c r="N116" s="5"/>
    </row>
    <row r="117" spans="13:14" x14ac:dyDescent="0.25">
      <c r="M117" s="5"/>
      <c r="N117" s="5"/>
    </row>
    <row r="118" spans="13:14" x14ac:dyDescent="0.25">
      <c r="M118" s="5"/>
      <c r="N118" s="5"/>
    </row>
    <row r="119" spans="13:14" x14ac:dyDescent="0.25">
      <c r="M119" s="5"/>
      <c r="N119" s="5"/>
    </row>
    <row r="120" spans="13:14" x14ac:dyDescent="0.25">
      <c r="M120" s="5"/>
      <c r="N120" s="5"/>
    </row>
    <row r="121" spans="13:14" x14ac:dyDescent="0.25">
      <c r="M121" s="5"/>
      <c r="N121" s="5"/>
    </row>
    <row r="122" spans="13:14" x14ac:dyDescent="0.25">
      <c r="M122" s="5"/>
      <c r="N122" s="5"/>
    </row>
    <row r="123" spans="13:14" x14ac:dyDescent="0.25">
      <c r="M123" s="5"/>
      <c r="N123" s="5"/>
    </row>
    <row r="124" spans="13:14" x14ac:dyDescent="0.25">
      <c r="M124" s="5"/>
      <c r="N124" s="5"/>
    </row>
    <row r="125" spans="13:14" x14ac:dyDescent="0.25">
      <c r="M125" s="5"/>
      <c r="N125" s="5"/>
    </row>
    <row r="126" spans="13:14" x14ac:dyDescent="0.25">
      <c r="M126" s="5"/>
      <c r="N126" s="5"/>
    </row>
    <row r="127" spans="13:14" x14ac:dyDescent="0.25">
      <c r="M127" s="5"/>
      <c r="N127" s="5"/>
    </row>
    <row r="128" spans="13:14" x14ac:dyDescent="0.25">
      <c r="M128" s="5"/>
      <c r="N128" s="5"/>
    </row>
    <row r="129" spans="13:14" x14ac:dyDescent="0.25">
      <c r="M129" s="5"/>
      <c r="N129" s="5"/>
    </row>
    <row r="130" spans="13:14" x14ac:dyDescent="0.25">
      <c r="M130" s="5"/>
      <c r="N130" s="5"/>
    </row>
    <row r="131" spans="13:14" x14ac:dyDescent="0.25">
      <c r="M131" s="5"/>
      <c r="N131" s="5"/>
    </row>
    <row r="132" spans="13:14" x14ac:dyDescent="0.25">
      <c r="M132" s="5"/>
      <c r="N132" s="5"/>
    </row>
    <row r="133" spans="13:14" x14ac:dyDescent="0.25">
      <c r="M133" s="5"/>
      <c r="N133" s="5"/>
    </row>
    <row r="134" spans="13:14" x14ac:dyDescent="0.25">
      <c r="M134" s="5"/>
      <c r="N134" s="5"/>
    </row>
    <row r="135" spans="13:14" x14ac:dyDescent="0.25">
      <c r="M135" s="5"/>
      <c r="N135" s="5"/>
    </row>
    <row r="136" spans="13:14" x14ac:dyDescent="0.25">
      <c r="M136" s="5"/>
      <c r="N136" s="5"/>
    </row>
    <row r="137" spans="13:14" x14ac:dyDescent="0.25">
      <c r="M137" s="5"/>
      <c r="N137" s="5"/>
    </row>
    <row r="138" spans="13:14" x14ac:dyDescent="0.25">
      <c r="M138" s="5"/>
      <c r="N138" s="5"/>
    </row>
    <row r="139" spans="13:14" x14ac:dyDescent="0.25">
      <c r="M139" s="5"/>
      <c r="N139" s="5"/>
    </row>
    <row r="140" spans="13:14" x14ac:dyDescent="0.25">
      <c r="M140" s="5"/>
      <c r="N140" s="5"/>
    </row>
    <row r="141" spans="13:14" x14ac:dyDescent="0.25">
      <c r="M141" s="5"/>
      <c r="N141" s="5"/>
    </row>
    <row r="142" spans="13:14" x14ac:dyDescent="0.25">
      <c r="M142" s="5"/>
      <c r="N142" s="5"/>
    </row>
    <row r="143" spans="13:14" x14ac:dyDescent="0.25">
      <c r="M143" s="5"/>
      <c r="N143" s="5"/>
    </row>
    <row r="144" spans="13:14" x14ac:dyDescent="0.25">
      <c r="M144" s="5"/>
      <c r="N144" s="5"/>
    </row>
    <row r="145" spans="13:14" x14ac:dyDescent="0.25">
      <c r="M145" s="5"/>
      <c r="N145" s="5"/>
    </row>
    <row r="146" spans="13:14" x14ac:dyDescent="0.25">
      <c r="M146" s="5"/>
      <c r="N146" s="5"/>
    </row>
    <row r="147" spans="13:14" x14ac:dyDescent="0.25">
      <c r="M147" s="5"/>
      <c r="N147" s="5"/>
    </row>
    <row r="148" spans="13:14" x14ac:dyDescent="0.25">
      <c r="M148" s="5"/>
      <c r="N148" s="5"/>
    </row>
    <row r="149" spans="13:14" x14ac:dyDescent="0.25">
      <c r="M149" s="5"/>
      <c r="N149" s="5"/>
    </row>
    <row r="150" spans="13:14" x14ac:dyDescent="0.25">
      <c r="M150" s="5"/>
      <c r="N150" s="5"/>
    </row>
    <row r="151" spans="13:14" x14ac:dyDescent="0.25">
      <c r="M151" s="5"/>
      <c r="N151" s="5"/>
    </row>
    <row r="152" spans="13:14" x14ac:dyDescent="0.25">
      <c r="M152" s="5"/>
      <c r="N152" s="5"/>
    </row>
    <row r="153" spans="13:14" x14ac:dyDescent="0.25">
      <c r="M153" s="5"/>
      <c r="N153" s="5"/>
    </row>
    <row r="154" spans="13:14" x14ac:dyDescent="0.25">
      <c r="M154" s="5"/>
      <c r="N154" s="5"/>
    </row>
    <row r="155" spans="13:14" x14ac:dyDescent="0.25">
      <c r="M155" s="5"/>
      <c r="N155" s="5"/>
    </row>
    <row r="156" spans="13:14" x14ac:dyDescent="0.25">
      <c r="M156" s="5"/>
      <c r="N156" s="5"/>
    </row>
    <row r="157" spans="13:14" x14ac:dyDescent="0.25">
      <c r="M157" s="5"/>
      <c r="N157" s="5"/>
    </row>
    <row r="158" spans="13:14" x14ac:dyDescent="0.25">
      <c r="M158" s="5"/>
      <c r="N158" s="5"/>
    </row>
    <row r="159" spans="13:14" x14ac:dyDescent="0.25">
      <c r="M159" s="5"/>
      <c r="N159" s="5"/>
    </row>
    <row r="160" spans="13:14" x14ac:dyDescent="0.25">
      <c r="M160" s="5"/>
      <c r="N160" s="5"/>
    </row>
    <row r="161" spans="13:14" x14ac:dyDescent="0.25">
      <c r="M161" s="5"/>
      <c r="N161" s="5"/>
    </row>
    <row r="162" spans="13:14" x14ac:dyDescent="0.25">
      <c r="M162" s="5"/>
      <c r="N162" s="5"/>
    </row>
    <row r="163" spans="13:14" x14ac:dyDescent="0.25">
      <c r="M163" s="5"/>
      <c r="N163" s="5"/>
    </row>
    <row r="164" spans="13:14" x14ac:dyDescent="0.25">
      <c r="M164" s="5"/>
      <c r="N164" s="5"/>
    </row>
    <row r="165" spans="13:14" x14ac:dyDescent="0.25">
      <c r="M165" s="5"/>
      <c r="N165" s="5"/>
    </row>
    <row r="166" spans="13:14" x14ac:dyDescent="0.25">
      <c r="M166" s="5"/>
      <c r="N166" s="5"/>
    </row>
    <row r="167" spans="13:14" x14ac:dyDescent="0.25">
      <c r="M167" s="5"/>
      <c r="N167" s="5"/>
    </row>
    <row r="168" spans="13:14" x14ac:dyDescent="0.25">
      <c r="M168" s="5"/>
      <c r="N168" s="5"/>
    </row>
    <row r="169" spans="13:14" x14ac:dyDescent="0.25">
      <c r="M169" s="5"/>
      <c r="N169" s="5"/>
    </row>
    <row r="170" spans="13:14" x14ac:dyDescent="0.25">
      <c r="M170" s="5"/>
      <c r="N170" s="5"/>
    </row>
    <row r="171" spans="13:14" x14ac:dyDescent="0.25">
      <c r="M171" s="5"/>
      <c r="N171" s="5"/>
    </row>
    <row r="172" spans="13:14" x14ac:dyDescent="0.25">
      <c r="M172" s="5"/>
      <c r="N172" s="5"/>
    </row>
    <row r="173" spans="13:14" x14ac:dyDescent="0.25">
      <c r="M173" s="5"/>
      <c r="N173" s="5"/>
    </row>
    <row r="174" spans="13:14" x14ac:dyDescent="0.25">
      <c r="M174" s="5"/>
      <c r="N174" s="5"/>
    </row>
    <row r="175" spans="13:14" x14ac:dyDescent="0.25">
      <c r="M175" s="5"/>
      <c r="N175" s="5"/>
    </row>
    <row r="176" spans="13:14" x14ac:dyDescent="0.25">
      <c r="M176" s="5"/>
      <c r="N176" s="5"/>
    </row>
    <row r="177" spans="13:14" x14ac:dyDescent="0.25">
      <c r="M177" s="5"/>
      <c r="N177" s="5"/>
    </row>
    <row r="178" spans="13:14" x14ac:dyDescent="0.25">
      <c r="M178" s="5"/>
      <c r="N178" s="5"/>
    </row>
    <row r="179" spans="13:14" x14ac:dyDescent="0.25">
      <c r="M179" s="5"/>
      <c r="N179" s="5"/>
    </row>
    <row r="180" spans="13:14" x14ac:dyDescent="0.25">
      <c r="M180" s="5"/>
      <c r="N180" s="5"/>
    </row>
    <row r="181" spans="13:14" x14ac:dyDescent="0.25">
      <c r="M181" s="5"/>
      <c r="N181" s="5"/>
    </row>
    <row r="182" spans="13:14" x14ac:dyDescent="0.25">
      <c r="M182" s="5"/>
      <c r="N182" s="5"/>
    </row>
    <row r="183" spans="13:14" x14ac:dyDescent="0.25">
      <c r="M183" s="5"/>
      <c r="N183" s="5"/>
    </row>
    <row r="184" spans="13:14" x14ac:dyDescent="0.25">
      <c r="M184" s="5"/>
      <c r="N184" s="5"/>
    </row>
    <row r="185" spans="13:14" x14ac:dyDescent="0.25">
      <c r="M185" s="5"/>
      <c r="N185" s="5"/>
    </row>
    <row r="186" spans="13:14" x14ac:dyDescent="0.25">
      <c r="M186" s="5"/>
      <c r="N186" s="5"/>
    </row>
    <row r="187" spans="13:14" x14ac:dyDescent="0.25">
      <c r="M187" s="5"/>
      <c r="N187" s="5"/>
    </row>
    <row r="188" spans="13:14" x14ac:dyDescent="0.25">
      <c r="M188" s="5"/>
      <c r="N188" s="5"/>
    </row>
    <row r="189" spans="13:14" x14ac:dyDescent="0.25">
      <c r="M189" s="5"/>
      <c r="N189" s="5"/>
    </row>
    <row r="190" spans="13:14" x14ac:dyDescent="0.25">
      <c r="M190" s="5"/>
      <c r="N190" s="5"/>
    </row>
    <row r="191" spans="13:14" x14ac:dyDescent="0.25">
      <c r="M191" s="5"/>
      <c r="N191" s="5"/>
    </row>
    <row r="192" spans="13:14" x14ac:dyDescent="0.25">
      <c r="M192" s="5"/>
      <c r="N192" s="5"/>
    </row>
    <row r="193" spans="13:14" x14ac:dyDescent="0.25">
      <c r="M193" s="5"/>
      <c r="N193" s="5"/>
    </row>
    <row r="194" spans="13:14" x14ac:dyDescent="0.25">
      <c r="M194" s="5"/>
      <c r="N194" s="5"/>
    </row>
    <row r="195" spans="13:14" x14ac:dyDescent="0.25">
      <c r="M195" s="5"/>
      <c r="N195" s="5"/>
    </row>
    <row r="196" spans="13:14" x14ac:dyDescent="0.25">
      <c r="M196" s="5"/>
      <c r="N196" s="5"/>
    </row>
    <row r="197" spans="13:14" x14ac:dyDescent="0.25">
      <c r="M197" s="5"/>
      <c r="N197" s="5"/>
    </row>
    <row r="198" spans="13:14" x14ac:dyDescent="0.25">
      <c r="M198" s="5"/>
      <c r="N198" s="5"/>
    </row>
    <row r="199" spans="13:14" x14ac:dyDescent="0.25">
      <c r="M199" s="5"/>
      <c r="N199" s="5"/>
    </row>
    <row r="200" spans="13:14" x14ac:dyDescent="0.25">
      <c r="M200" s="5"/>
      <c r="N200" s="5"/>
    </row>
    <row r="201" spans="13:14" x14ac:dyDescent="0.25">
      <c r="M201" s="5"/>
      <c r="N201" s="5"/>
    </row>
    <row r="202" spans="13:14" x14ac:dyDescent="0.25">
      <c r="M202" s="5"/>
      <c r="N202" s="5"/>
    </row>
    <row r="203" spans="13:14" x14ac:dyDescent="0.25">
      <c r="M203" s="5"/>
      <c r="N203" s="5"/>
    </row>
    <row r="204" spans="13:14" x14ac:dyDescent="0.25">
      <c r="M204" s="5"/>
      <c r="N204" s="5"/>
    </row>
    <row r="205" spans="13:14" x14ac:dyDescent="0.25">
      <c r="M205" s="5"/>
      <c r="N205" s="5"/>
    </row>
    <row r="206" spans="13:14" x14ac:dyDescent="0.25">
      <c r="M206" s="5"/>
      <c r="N206" s="5"/>
    </row>
    <row r="207" spans="13:14" x14ac:dyDescent="0.25">
      <c r="M207" s="5"/>
      <c r="N207" s="5"/>
    </row>
    <row r="208" spans="13:14" x14ac:dyDescent="0.25">
      <c r="M208" s="5"/>
      <c r="N208" s="5"/>
    </row>
    <row r="209" spans="13:14" x14ac:dyDescent="0.25">
      <c r="M209" s="5"/>
      <c r="N209" s="5"/>
    </row>
    <row r="210" spans="13:14" x14ac:dyDescent="0.25">
      <c r="M210" s="5"/>
      <c r="N210" s="5"/>
    </row>
    <row r="211" spans="13:14" x14ac:dyDescent="0.25">
      <c r="M211" s="5"/>
      <c r="N211" s="5"/>
    </row>
    <row r="212" spans="13:14" x14ac:dyDescent="0.25">
      <c r="M212" s="5"/>
      <c r="N212" s="5"/>
    </row>
    <row r="213" spans="13:14" x14ac:dyDescent="0.25">
      <c r="M213" s="5"/>
      <c r="N213" s="5"/>
    </row>
    <row r="214" spans="13:14" x14ac:dyDescent="0.25">
      <c r="M214" s="5"/>
      <c r="N214" s="5"/>
    </row>
    <row r="215" spans="13:14" x14ac:dyDescent="0.25">
      <c r="M215" s="5"/>
      <c r="N215" s="5"/>
    </row>
    <row r="216" spans="13:14" x14ac:dyDescent="0.25">
      <c r="M216" s="5"/>
      <c r="N216" s="5"/>
    </row>
    <row r="217" spans="13:14" x14ac:dyDescent="0.25">
      <c r="M217" s="5"/>
      <c r="N217" s="5"/>
    </row>
    <row r="218" spans="13:14" x14ac:dyDescent="0.25">
      <c r="M218" s="5"/>
      <c r="N218" s="5"/>
    </row>
    <row r="219" spans="13:14" x14ac:dyDescent="0.25">
      <c r="M219" s="5"/>
      <c r="N219" s="5"/>
    </row>
    <row r="220" spans="13:14" x14ac:dyDescent="0.25">
      <c r="M220" s="5"/>
      <c r="N220" s="5"/>
    </row>
    <row r="221" spans="13:14" x14ac:dyDescent="0.25">
      <c r="M221" s="5"/>
      <c r="N221" s="5"/>
    </row>
    <row r="222" spans="13:14" x14ac:dyDescent="0.25">
      <c r="M222" s="5"/>
      <c r="N222" s="5"/>
    </row>
    <row r="223" spans="13:14" x14ac:dyDescent="0.25">
      <c r="M223" s="5"/>
      <c r="N223" s="5"/>
    </row>
    <row r="224" spans="13:14" x14ac:dyDescent="0.25">
      <c r="M224" s="5"/>
      <c r="N224" s="5"/>
    </row>
    <row r="225" spans="13:14" x14ac:dyDescent="0.25">
      <c r="M225" s="5"/>
      <c r="N225" s="5"/>
    </row>
    <row r="226" spans="13:14" x14ac:dyDescent="0.25">
      <c r="M226" s="5"/>
      <c r="N226" s="5"/>
    </row>
    <row r="227" spans="13:14" x14ac:dyDescent="0.25">
      <c r="M227" s="5"/>
      <c r="N227" s="5"/>
    </row>
    <row r="228" spans="13:14" x14ac:dyDescent="0.25">
      <c r="M228" s="5"/>
      <c r="N228" s="5"/>
    </row>
    <row r="229" spans="13:14" x14ac:dyDescent="0.25">
      <c r="M229" s="5"/>
      <c r="N229" s="5"/>
    </row>
    <row r="230" spans="13:14" x14ac:dyDescent="0.25">
      <c r="M230" s="5"/>
      <c r="N230" s="5"/>
    </row>
    <row r="231" spans="13:14" x14ac:dyDescent="0.25">
      <c r="M231" s="5"/>
      <c r="N231" s="5"/>
    </row>
    <row r="232" spans="13:14" x14ac:dyDescent="0.25">
      <c r="M232" s="5"/>
      <c r="N232" s="5"/>
    </row>
    <row r="233" spans="13:14" x14ac:dyDescent="0.25">
      <c r="M233" s="5"/>
      <c r="N233" s="5"/>
    </row>
    <row r="234" spans="13:14" x14ac:dyDescent="0.25">
      <c r="M234" s="5"/>
      <c r="N234" s="5"/>
    </row>
    <row r="235" spans="13:14" x14ac:dyDescent="0.25">
      <c r="M235" s="5"/>
      <c r="N235" s="5"/>
    </row>
    <row r="236" spans="13:14" x14ac:dyDescent="0.25">
      <c r="M236" s="5"/>
      <c r="N236" s="5"/>
    </row>
    <row r="237" spans="13:14" x14ac:dyDescent="0.25">
      <c r="M237" s="5"/>
      <c r="N237" s="5"/>
    </row>
    <row r="238" spans="13:14" x14ac:dyDescent="0.25">
      <c r="M238" s="5"/>
      <c r="N238" s="5"/>
    </row>
    <row r="239" spans="13:14" x14ac:dyDescent="0.25">
      <c r="M239" s="5"/>
      <c r="N239" s="5"/>
    </row>
    <row r="240" spans="13:14" x14ac:dyDescent="0.25">
      <c r="M240" s="5"/>
      <c r="N240" s="5"/>
    </row>
    <row r="241" spans="13:14" x14ac:dyDescent="0.25">
      <c r="M241" s="5"/>
      <c r="N241" s="5"/>
    </row>
    <row r="242" spans="13:14" x14ac:dyDescent="0.25">
      <c r="M242" s="5"/>
      <c r="N242" s="5"/>
    </row>
    <row r="243" spans="13:14" x14ac:dyDescent="0.25">
      <c r="M243" s="5"/>
      <c r="N243" s="5"/>
    </row>
    <row r="244" spans="13:14" x14ac:dyDescent="0.25">
      <c r="M244" s="5"/>
      <c r="N244" s="5"/>
    </row>
    <row r="245" spans="13:14" x14ac:dyDescent="0.25">
      <c r="M245" s="5"/>
      <c r="N245" s="5"/>
    </row>
    <row r="246" spans="13:14" x14ac:dyDescent="0.25">
      <c r="M246" s="5"/>
      <c r="N246" s="5"/>
    </row>
    <row r="247" spans="13:14" x14ac:dyDescent="0.25">
      <c r="M247" s="5"/>
      <c r="N247" s="5"/>
    </row>
    <row r="248" spans="13:14" x14ac:dyDescent="0.25">
      <c r="M248" s="5"/>
      <c r="N248" s="5"/>
    </row>
    <row r="249" spans="13:14" x14ac:dyDescent="0.25">
      <c r="M249" s="5"/>
      <c r="N249" s="5"/>
    </row>
    <row r="250" spans="13:14" x14ac:dyDescent="0.25">
      <c r="M250" s="5"/>
      <c r="N250" s="5"/>
    </row>
    <row r="251" spans="13:14" x14ac:dyDescent="0.25">
      <c r="M251" s="5"/>
      <c r="N251" s="5"/>
    </row>
    <row r="252" spans="13:14" x14ac:dyDescent="0.25">
      <c r="M252" s="5"/>
      <c r="N252" s="5"/>
    </row>
    <row r="253" spans="13:14" x14ac:dyDescent="0.25">
      <c r="M253" s="5"/>
      <c r="N253" s="5"/>
    </row>
    <row r="254" spans="13:14" x14ac:dyDescent="0.25">
      <c r="M254" s="5"/>
      <c r="N254" s="5"/>
    </row>
    <row r="255" spans="13:14" x14ac:dyDescent="0.25">
      <c r="M255" s="5"/>
      <c r="N255" s="5"/>
    </row>
    <row r="256" spans="13:14" x14ac:dyDescent="0.25">
      <c r="M256" s="5"/>
      <c r="N256" s="5"/>
    </row>
    <row r="257" spans="13:14" x14ac:dyDescent="0.25">
      <c r="M257" s="5"/>
      <c r="N257" s="5"/>
    </row>
    <row r="258" spans="13:14" x14ac:dyDescent="0.25">
      <c r="M258" s="5"/>
      <c r="N258" s="5"/>
    </row>
    <row r="259" spans="13:14" x14ac:dyDescent="0.25">
      <c r="M259" s="5"/>
      <c r="N259" s="5"/>
    </row>
    <row r="260" spans="13:14" x14ac:dyDescent="0.25">
      <c r="M260" s="5"/>
      <c r="N260" s="5"/>
    </row>
    <row r="261" spans="13:14" x14ac:dyDescent="0.25">
      <c r="M261" s="5"/>
      <c r="N261" s="5"/>
    </row>
    <row r="262" spans="13:14" x14ac:dyDescent="0.25">
      <c r="M262" s="5"/>
      <c r="N262" s="5"/>
    </row>
    <row r="263" spans="13:14" x14ac:dyDescent="0.25">
      <c r="M263" s="5"/>
      <c r="N263" s="5"/>
    </row>
    <row r="264" spans="13:14" x14ac:dyDescent="0.25">
      <c r="M264" s="5"/>
      <c r="N264" s="5"/>
    </row>
    <row r="265" spans="13:14" x14ac:dyDescent="0.25">
      <c r="M265" s="5"/>
      <c r="N265" s="5"/>
    </row>
    <row r="266" spans="13:14" x14ac:dyDescent="0.25">
      <c r="M266" s="5"/>
      <c r="N266" s="5"/>
    </row>
    <row r="267" spans="13:14" x14ac:dyDescent="0.25">
      <c r="M267" s="5"/>
      <c r="N267" s="5"/>
    </row>
    <row r="268" spans="13:14" x14ac:dyDescent="0.25">
      <c r="M268" s="5"/>
      <c r="N268" s="5"/>
    </row>
    <row r="269" spans="13:14" x14ac:dyDescent="0.25">
      <c r="M269" s="5"/>
      <c r="N269" s="5"/>
    </row>
    <row r="270" spans="13:14" x14ac:dyDescent="0.25">
      <c r="M270" s="5"/>
      <c r="N270" s="5"/>
    </row>
    <row r="271" spans="13:14" x14ac:dyDescent="0.25">
      <c r="M271" s="5"/>
      <c r="N271" s="5"/>
    </row>
    <row r="272" spans="13:14" x14ac:dyDescent="0.25">
      <c r="M272" s="5"/>
      <c r="N272" s="5"/>
    </row>
    <row r="273" spans="13:14" x14ac:dyDescent="0.25">
      <c r="M273" s="5"/>
      <c r="N273" s="5"/>
    </row>
    <row r="274" spans="13:14" x14ac:dyDescent="0.25">
      <c r="M274" s="5"/>
      <c r="N274" s="5"/>
    </row>
    <row r="275" spans="13:14" x14ac:dyDescent="0.25">
      <c r="M275" s="5"/>
      <c r="N275" s="5"/>
    </row>
    <row r="276" spans="13:14" x14ac:dyDescent="0.25">
      <c r="M276" s="5"/>
      <c r="N276" s="5"/>
    </row>
    <row r="277" spans="13:14" x14ac:dyDescent="0.25">
      <c r="M277" s="5"/>
      <c r="N277" s="5"/>
    </row>
    <row r="278" spans="13:14" x14ac:dyDescent="0.25">
      <c r="M278" s="5"/>
      <c r="N278" s="5"/>
    </row>
    <row r="279" spans="13:14" x14ac:dyDescent="0.25">
      <c r="M279" s="5"/>
      <c r="N279" s="5"/>
    </row>
    <row r="280" spans="13:14" x14ac:dyDescent="0.25">
      <c r="M280" s="5"/>
      <c r="N280" s="5"/>
    </row>
    <row r="281" spans="13:14" x14ac:dyDescent="0.25">
      <c r="M281" s="5"/>
      <c r="N281" s="5"/>
    </row>
    <row r="282" spans="13:14" x14ac:dyDescent="0.25">
      <c r="M282" s="5"/>
      <c r="N282" s="5"/>
    </row>
    <row r="283" spans="13:14" x14ac:dyDescent="0.25">
      <c r="M283" s="5"/>
      <c r="N283" s="5"/>
    </row>
    <row r="284" spans="13:14" x14ac:dyDescent="0.25">
      <c r="M284" s="5"/>
      <c r="N284" s="5"/>
    </row>
    <row r="285" spans="13:14" x14ac:dyDescent="0.25">
      <c r="M285" s="5"/>
      <c r="N285" s="5"/>
    </row>
    <row r="286" spans="13:14" x14ac:dyDescent="0.25">
      <c r="M286" s="5"/>
      <c r="N286" s="5"/>
    </row>
    <row r="287" spans="13:14" x14ac:dyDescent="0.25">
      <c r="M287" s="5"/>
      <c r="N287" s="5"/>
    </row>
    <row r="288" spans="13:14" x14ac:dyDescent="0.25">
      <c r="M288" s="5"/>
      <c r="N288" s="5"/>
    </row>
    <row r="289" spans="13:14" x14ac:dyDescent="0.25">
      <c r="M289" s="5"/>
      <c r="N289" s="5"/>
    </row>
    <row r="290" spans="13:14" x14ac:dyDescent="0.25">
      <c r="M290" s="5"/>
      <c r="N290" s="5"/>
    </row>
    <row r="291" spans="13:14" x14ac:dyDescent="0.25">
      <c r="M291" s="5"/>
      <c r="N291" s="5"/>
    </row>
    <row r="292" spans="13:14" x14ac:dyDescent="0.25">
      <c r="M292" s="5"/>
      <c r="N292" s="5"/>
    </row>
    <row r="293" spans="13:14" x14ac:dyDescent="0.25">
      <c r="M293" s="5"/>
      <c r="N293" s="5"/>
    </row>
    <row r="294" spans="13:14" x14ac:dyDescent="0.25">
      <c r="M294" s="5"/>
      <c r="N294" s="5"/>
    </row>
    <row r="295" spans="13:14" x14ac:dyDescent="0.25">
      <c r="M295" s="5"/>
      <c r="N295" s="5"/>
    </row>
    <row r="296" spans="13:14" x14ac:dyDescent="0.25">
      <c r="M296" s="5"/>
      <c r="N296" s="5"/>
    </row>
    <row r="297" spans="13:14" x14ac:dyDescent="0.25">
      <c r="M297" s="5"/>
      <c r="N297" s="5"/>
    </row>
    <row r="298" spans="13:14" x14ac:dyDescent="0.25">
      <c r="M298" s="5"/>
      <c r="N298" s="5"/>
    </row>
    <row r="299" spans="13:14" x14ac:dyDescent="0.25">
      <c r="M299" s="5"/>
      <c r="N299" s="5"/>
    </row>
    <row r="300" spans="13:14" x14ac:dyDescent="0.25">
      <c r="M300" s="5"/>
      <c r="N300" s="5"/>
    </row>
    <row r="301" spans="13:14" x14ac:dyDescent="0.25">
      <c r="M301" s="5"/>
      <c r="N301" s="5"/>
    </row>
    <row r="302" spans="13:14" x14ac:dyDescent="0.25">
      <c r="M302" s="5"/>
      <c r="N302" s="5"/>
    </row>
    <row r="303" spans="13:14" x14ac:dyDescent="0.25">
      <c r="M303" s="5"/>
      <c r="N303" s="5"/>
    </row>
    <row r="304" spans="13:14" x14ac:dyDescent="0.25">
      <c r="M304" s="5"/>
      <c r="N304" s="5"/>
    </row>
    <row r="305" spans="13:14" x14ac:dyDescent="0.25">
      <c r="M305" s="5"/>
      <c r="N305" s="5"/>
    </row>
    <row r="306" spans="13:14" x14ac:dyDescent="0.25">
      <c r="M306" s="5"/>
      <c r="N306" s="5"/>
    </row>
    <row r="307" spans="13:14" x14ac:dyDescent="0.25">
      <c r="M307" s="5"/>
      <c r="N307" s="5"/>
    </row>
    <row r="308" spans="13:14" x14ac:dyDescent="0.25">
      <c r="M308" s="5"/>
      <c r="N308" s="5"/>
    </row>
    <row r="309" spans="13:14" x14ac:dyDescent="0.25">
      <c r="M309" s="5"/>
      <c r="N309" s="5"/>
    </row>
    <row r="310" spans="13:14" x14ac:dyDescent="0.25">
      <c r="M310" s="5"/>
      <c r="N310" s="5"/>
    </row>
    <row r="311" spans="13:14" x14ac:dyDescent="0.25">
      <c r="M311" s="5"/>
      <c r="N311" s="5"/>
    </row>
    <row r="312" spans="13:14" x14ac:dyDescent="0.25">
      <c r="M312" s="5"/>
      <c r="N312" s="5"/>
    </row>
    <row r="313" spans="13:14" x14ac:dyDescent="0.25">
      <c r="M313" s="5"/>
      <c r="N313" s="5"/>
    </row>
    <row r="314" spans="13:14" x14ac:dyDescent="0.25">
      <c r="M314" s="5"/>
      <c r="N314" s="5"/>
    </row>
    <row r="315" spans="13:14" x14ac:dyDescent="0.25">
      <c r="M315" s="5"/>
      <c r="N315" s="5"/>
    </row>
    <row r="316" spans="13:14" x14ac:dyDescent="0.25">
      <c r="M316" s="5"/>
      <c r="N316" s="5"/>
    </row>
    <row r="317" spans="13:14" x14ac:dyDescent="0.25">
      <c r="M317" s="5"/>
      <c r="N317" s="5"/>
    </row>
    <row r="318" spans="13:14" x14ac:dyDescent="0.25">
      <c r="M318" s="5"/>
      <c r="N318" s="5"/>
    </row>
    <row r="319" spans="13:14" x14ac:dyDescent="0.25">
      <c r="M319" s="5"/>
      <c r="N319" s="5"/>
    </row>
    <row r="320" spans="13:14" x14ac:dyDescent="0.25">
      <c r="M320" s="5"/>
      <c r="N320" s="5"/>
    </row>
    <row r="321" spans="13:14" x14ac:dyDescent="0.25">
      <c r="M321" s="5"/>
      <c r="N321" s="5"/>
    </row>
    <row r="322" spans="13:14" x14ac:dyDescent="0.25">
      <c r="M322" s="5"/>
      <c r="N322" s="5"/>
    </row>
    <row r="323" spans="13:14" x14ac:dyDescent="0.25">
      <c r="M323" s="5"/>
      <c r="N323" s="5"/>
    </row>
    <row r="324" spans="13:14" x14ac:dyDescent="0.25">
      <c r="M324" s="5"/>
      <c r="N324" s="5"/>
    </row>
    <row r="325" spans="13:14" x14ac:dyDescent="0.25">
      <c r="M325" s="5"/>
      <c r="N325" s="5"/>
    </row>
    <row r="326" spans="13:14" x14ac:dyDescent="0.25">
      <c r="M326" s="5"/>
      <c r="N326" s="5"/>
    </row>
    <row r="327" spans="13:14" x14ac:dyDescent="0.25">
      <c r="M327" s="5"/>
      <c r="N327" s="5"/>
    </row>
    <row r="328" spans="13:14" x14ac:dyDescent="0.25">
      <c r="M328" s="5"/>
      <c r="N328" s="5"/>
    </row>
    <row r="329" spans="13:14" x14ac:dyDescent="0.25">
      <c r="M329" s="5"/>
      <c r="N329" s="5"/>
    </row>
    <row r="330" spans="13:14" x14ac:dyDescent="0.25">
      <c r="M330" s="5"/>
      <c r="N330" s="5"/>
    </row>
    <row r="331" spans="13:14" x14ac:dyDescent="0.25">
      <c r="M331" s="5"/>
      <c r="N331" s="5"/>
    </row>
    <row r="332" spans="13:14" x14ac:dyDescent="0.25">
      <c r="M332" s="5"/>
      <c r="N332" s="5"/>
    </row>
    <row r="333" spans="13:14" x14ac:dyDescent="0.25">
      <c r="M333" s="5"/>
      <c r="N333" s="5"/>
    </row>
    <row r="334" spans="13:14" x14ac:dyDescent="0.25">
      <c r="M334" s="5"/>
      <c r="N334" s="5"/>
    </row>
    <row r="335" spans="13:14" x14ac:dyDescent="0.25">
      <c r="M335" s="5"/>
      <c r="N335" s="5"/>
    </row>
    <row r="336" spans="13:14" x14ac:dyDescent="0.25">
      <c r="M336" s="5"/>
      <c r="N336" s="5"/>
    </row>
    <row r="337" spans="13:14" x14ac:dyDescent="0.25">
      <c r="M337" s="5"/>
      <c r="N337" s="5"/>
    </row>
    <row r="338" spans="13:14" x14ac:dyDescent="0.25">
      <c r="M338" s="5"/>
      <c r="N338" s="5"/>
    </row>
    <row r="339" spans="13:14" x14ac:dyDescent="0.25">
      <c r="M339" s="5"/>
      <c r="N339" s="5"/>
    </row>
    <row r="340" spans="13:14" x14ac:dyDescent="0.25">
      <c r="M340" s="5"/>
      <c r="N340" s="5"/>
    </row>
    <row r="341" spans="13:14" x14ac:dyDescent="0.25">
      <c r="M341" s="5"/>
      <c r="N341" s="5"/>
    </row>
    <row r="342" spans="13:14" x14ac:dyDescent="0.25">
      <c r="M342" s="5"/>
      <c r="N342" s="5"/>
    </row>
    <row r="343" spans="13:14" x14ac:dyDescent="0.25">
      <c r="M343" s="5"/>
      <c r="N343" s="5"/>
    </row>
    <row r="344" spans="13:14" x14ac:dyDescent="0.25">
      <c r="M344" s="5"/>
      <c r="N344" s="5"/>
    </row>
    <row r="345" spans="13:14" x14ac:dyDescent="0.25">
      <c r="M345" s="5"/>
      <c r="N345" s="5"/>
    </row>
    <row r="346" spans="13:14" x14ac:dyDescent="0.25">
      <c r="M346" s="5"/>
      <c r="N346" s="5"/>
    </row>
    <row r="347" spans="13:14" x14ac:dyDescent="0.25">
      <c r="M347" s="5"/>
      <c r="N347" s="5"/>
    </row>
    <row r="348" spans="13:14" x14ac:dyDescent="0.25">
      <c r="M348" s="5"/>
      <c r="N348" s="5"/>
    </row>
    <row r="349" spans="13:14" x14ac:dyDescent="0.25">
      <c r="M349" s="5"/>
      <c r="N349" s="5"/>
    </row>
    <row r="350" spans="13:14" x14ac:dyDescent="0.25">
      <c r="M350" s="5"/>
      <c r="N350" s="5"/>
    </row>
    <row r="351" spans="13:14" x14ac:dyDescent="0.25">
      <c r="M351" s="5"/>
      <c r="N351" s="5"/>
    </row>
    <row r="352" spans="13:14" x14ac:dyDescent="0.25">
      <c r="M352" s="5"/>
      <c r="N352" s="5"/>
    </row>
    <row r="353" spans="13:14" x14ac:dyDescent="0.25">
      <c r="M353" s="5"/>
      <c r="N353" s="5"/>
    </row>
    <row r="354" spans="13:14" x14ac:dyDescent="0.25">
      <c r="M354" s="5"/>
      <c r="N354" s="5"/>
    </row>
    <row r="355" spans="13:14" x14ac:dyDescent="0.25">
      <c r="M355" s="5"/>
      <c r="N355" s="5"/>
    </row>
    <row r="356" spans="13:14" x14ac:dyDescent="0.25">
      <c r="M356" s="5"/>
      <c r="N356" s="5"/>
    </row>
    <row r="357" spans="13:14" x14ac:dyDescent="0.25">
      <c r="M357" s="5"/>
      <c r="N357" s="5"/>
    </row>
    <row r="358" spans="13:14" x14ac:dyDescent="0.25">
      <c r="M358" s="5"/>
      <c r="N358" s="5"/>
    </row>
    <row r="359" spans="13:14" x14ac:dyDescent="0.25">
      <c r="M359" s="5"/>
      <c r="N359" s="5"/>
    </row>
    <row r="360" spans="13:14" x14ac:dyDescent="0.25">
      <c r="M360" s="5"/>
      <c r="N360" s="5"/>
    </row>
    <row r="361" spans="13:14" x14ac:dyDescent="0.25">
      <c r="M361" s="5"/>
      <c r="N361" s="5"/>
    </row>
    <row r="362" spans="13:14" x14ac:dyDescent="0.25">
      <c r="M362" s="5"/>
      <c r="N362" s="5"/>
    </row>
    <row r="363" spans="13:14" x14ac:dyDescent="0.25">
      <c r="M363" s="5"/>
      <c r="N363" s="5"/>
    </row>
    <row r="364" spans="13:14" x14ac:dyDescent="0.25">
      <c r="M364" s="5"/>
      <c r="N364" s="5"/>
    </row>
    <row r="365" spans="13:14" x14ac:dyDescent="0.25">
      <c r="M365" s="5"/>
      <c r="N365" s="5"/>
    </row>
    <row r="366" spans="13:14" x14ac:dyDescent="0.25">
      <c r="M366" s="5"/>
      <c r="N366" s="5"/>
    </row>
    <row r="367" spans="13:14" x14ac:dyDescent="0.25">
      <c r="M367" s="5"/>
      <c r="N367" s="5"/>
    </row>
    <row r="368" spans="13:14" x14ac:dyDescent="0.25">
      <c r="M368" s="5"/>
      <c r="N368" s="5"/>
    </row>
    <row r="369" spans="13:14" x14ac:dyDescent="0.25">
      <c r="M369" s="5"/>
      <c r="N369" s="5"/>
    </row>
    <row r="370" spans="13:14" x14ac:dyDescent="0.25">
      <c r="M370" s="5"/>
      <c r="N370" s="5"/>
    </row>
    <row r="371" spans="13:14" x14ac:dyDescent="0.25">
      <c r="M371" s="5"/>
      <c r="N371" s="5"/>
    </row>
    <row r="372" spans="13:14" x14ac:dyDescent="0.25">
      <c r="M372" s="5"/>
      <c r="N372" s="5"/>
    </row>
    <row r="373" spans="13:14" x14ac:dyDescent="0.25">
      <c r="M373" s="5"/>
      <c r="N373" s="5"/>
    </row>
    <row r="374" spans="13:14" x14ac:dyDescent="0.25">
      <c r="M374" s="5"/>
      <c r="N374" s="5"/>
    </row>
    <row r="375" spans="13:14" x14ac:dyDescent="0.25">
      <c r="M375" s="5"/>
      <c r="N375" s="5"/>
    </row>
    <row r="376" spans="13:14" x14ac:dyDescent="0.25">
      <c r="M376" s="5"/>
      <c r="N376" s="5"/>
    </row>
    <row r="377" spans="13:14" x14ac:dyDescent="0.25">
      <c r="M377" s="5"/>
      <c r="N377" s="5"/>
    </row>
    <row r="378" spans="13:14" x14ac:dyDescent="0.25">
      <c r="M378" s="5"/>
      <c r="N378" s="5"/>
    </row>
    <row r="379" spans="13:14" x14ac:dyDescent="0.25">
      <c r="M379" s="5"/>
      <c r="N379" s="5"/>
    </row>
    <row r="380" spans="13:14" x14ac:dyDescent="0.25">
      <c r="M380" s="5"/>
      <c r="N380" s="5"/>
    </row>
    <row r="381" spans="13:14" x14ac:dyDescent="0.25">
      <c r="M381" s="5"/>
      <c r="N381" s="5"/>
    </row>
    <row r="382" spans="13:14" x14ac:dyDescent="0.25">
      <c r="M382" s="5"/>
      <c r="N382" s="5"/>
    </row>
    <row r="383" spans="13:14" x14ac:dyDescent="0.25">
      <c r="M383" s="5"/>
      <c r="N383" s="5"/>
    </row>
    <row r="384" spans="13:14" x14ac:dyDescent="0.25">
      <c r="M384" s="5"/>
      <c r="N384" s="5"/>
    </row>
    <row r="385" spans="13:14" x14ac:dyDescent="0.25">
      <c r="M385" s="5"/>
      <c r="N385" s="5"/>
    </row>
    <row r="386" spans="13:14" x14ac:dyDescent="0.25">
      <c r="M386" s="5"/>
      <c r="N386" s="5"/>
    </row>
    <row r="387" spans="13:14" x14ac:dyDescent="0.25">
      <c r="M387" s="5"/>
      <c r="N387" s="5"/>
    </row>
    <row r="388" spans="13:14" x14ac:dyDescent="0.25">
      <c r="M388" s="5"/>
      <c r="N388" s="5"/>
    </row>
    <row r="389" spans="13:14" x14ac:dyDescent="0.25">
      <c r="M389" s="5"/>
      <c r="N389" s="5"/>
    </row>
    <row r="390" spans="13:14" x14ac:dyDescent="0.25">
      <c r="M390" s="5"/>
      <c r="N390" s="5"/>
    </row>
    <row r="391" spans="13:14" x14ac:dyDescent="0.25">
      <c r="M391" s="5"/>
      <c r="N391" s="5"/>
    </row>
    <row r="392" spans="13:14" x14ac:dyDescent="0.25">
      <c r="M392" s="5"/>
      <c r="N392" s="5"/>
    </row>
    <row r="393" spans="13:14" x14ac:dyDescent="0.25">
      <c r="M393" s="5"/>
      <c r="N393" s="5"/>
    </row>
    <row r="394" spans="13:14" x14ac:dyDescent="0.25">
      <c r="M394" s="5"/>
      <c r="N394" s="5"/>
    </row>
    <row r="395" spans="13:14" x14ac:dyDescent="0.25">
      <c r="M395" s="5"/>
      <c r="N395" s="5"/>
    </row>
    <row r="396" spans="13:14" x14ac:dyDescent="0.25">
      <c r="M396" s="5"/>
      <c r="N396" s="5"/>
    </row>
    <row r="397" spans="13:14" x14ac:dyDescent="0.25">
      <c r="M397" s="5"/>
      <c r="N397" s="5"/>
    </row>
    <row r="398" spans="13:14" x14ac:dyDescent="0.25">
      <c r="M398" s="5"/>
      <c r="N398" s="5"/>
    </row>
    <row r="399" spans="13:14" x14ac:dyDescent="0.25">
      <c r="M399" s="5"/>
      <c r="N399" s="5"/>
    </row>
    <row r="400" spans="13:14" x14ac:dyDescent="0.25">
      <c r="M400" s="5"/>
      <c r="N400" s="5"/>
    </row>
    <row r="401" spans="13:14" x14ac:dyDescent="0.25">
      <c r="M401" s="5"/>
      <c r="N401" s="5"/>
    </row>
    <row r="402" spans="13:14" x14ac:dyDescent="0.25">
      <c r="M402" s="5"/>
      <c r="N402" s="5"/>
    </row>
    <row r="403" spans="13:14" x14ac:dyDescent="0.25">
      <c r="M403" s="5"/>
      <c r="N403" s="5"/>
    </row>
    <row r="404" spans="13:14" x14ac:dyDescent="0.25">
      <c r="M404" s="5"/>
      <c r="N404" s="5"/>
    </row>
    <row r="405" spans="13:14" x14ac:dyDescent="0.25">
      <c r="M405" s="5"/>
      <c r="N405" s="5"/>
    </row>
    <row r="406" spans="13:14" x14ac:dyDescent="0.25">
      <c r="M406" s="5"/>
      <c r="N406" s="5"/>
    </row>
    <row r="407" spans="13:14" x14ac:dyDescent="0.25">
      <c r="M407" s="5"/>
      <c r="N407" s="5"/>
    </row>
    <row r="408" spans="13:14" x14ac:dyDescent="0.25">
      <c r="M408" s="5"/>
      <c r="N408" s="5"/>
    </row>
    <row r="409" spans="13:14" x14ac:dyDescent="0.25">
      <c r="M409" s="5"/>
      <c r="N409" s="5"/>
    </row>
    <row r="410" spans="13:14" x14ac:dyDescent="0.25">
      <c r="M410" s="5"/>
      <c r="N410" s="5"/>
    </row>
    <row r="411" spans="13:14" x14ac:dyDescent="0.25">
      <c r="M411" s="5"/>
      <c r="N411" s="5"/>
    </row>
    <row r="412" spans="13:14" x14ac:dyDescent="0.25">
      <c r="M412" s="5"/>
      <c r="N412" s="5"/>
    </row>
    <row r="413" spans="13:14" x14ac:dyDescent="0.25">
      <c r="M413" s="5"/>
      <c r="N413" s="5"/>
    </row>
    <row r="414" spans="13:14" x14ac:dyDescent="0.25">
      <c r="M414" s="5"/>
      <c r="N414" s="5"/>
    </row>
    <row r="415" spans="13:14" x14ac:dyDescent="0.25">
      <c r="M415" s="5"/>
      <c r="N415" s="5"/>
    </row>
    <row r="416" spans="13:14" x14ac:dyDescent="0.25">
      <c r="M416" s="5"/>
      <c r="N416" s="5"/>
    </row>
    <row r="417" spans="13:14" x14ac:dyDescent="0.25">
      <c r="M417" s="5"/>
      <c r="N417" s="5"/>
    </row>
    <row r="418" spans="13:14" x14ac:dyDescent="0.25">
      <c r="M418" s="5"/>
      <c r="N418" s="5"/>
    </row>
    <row r="419" spans="13:14" x14ac:dyDescent="0.25">
      <c r="M419" s="5"/>
      <c r="N419" s="5"/>
    </row>
    <row r="420" spans="13:14" x14ac:dyDescent="0.25">
      <c r="M420" s="5"/>
      <c r="N420" s="5"/>
    </row>
    <row r="421" spans="13:14" x14ac:dyDescent="0.25">
      <c r="M421" s="5"/>
      <c r="N421" s="5"/>
    </row>
    <row r="422" spans="13:14" x14ac:dyDescent="0.25">
      <c r="M422" s="5"/>
      <c r="N422" s="5"/>
    </row>
    <row r="423" spans="13:14" x14ac:dyDescent="0.25">
      <c r="M423" s="5"/>
      <c r="N423" s="5"/>
    </row>
    <row r="424" spans="13:14" x14ac:dyDescent="0.25">
      <c r="M424" s="5"/>
      <c r="N424" s="5"/>
    </row>
    <row r="425" spans="13:14" x14ac:dyDescent="0.25">
      <c r="M425" s="5"/>
      <c r="N425" s="5"/>
    </row>
    <row r="426" spans="13:14" x14ac:dyDescent="0.25">
      <c r="M426" s="5"/>
      <c r="N426" s="5"/>
    </row>
    <row r="427" spans="13:14" x14ac:dyDescent="0.25">
      <c r="M427" s="5"/>
      <c r="N427" s="5"/>
    </row>
    <row r="428" spans="13:14" x14ac:dyDescent="0.25">
      <c r="M428" s="5"/>
      <c r="N428" s="5"/>
    </row>
    <row r="429" spans="13:14" x14ac:dyDescent="0.25">
      <c r="M429" s="5"/>
      <c r="N429" s="5"/>
    </row>
    <row r="430" spans="13:14" x14ac:dyDescent="0.25">
      <c r="M430" s="5"/>
      <c r="N430" s="5"/>
    </row>
    <row r="431" spans="13:14" x14ac:dyDescent="0.25">
      <c r="M431" s="5"/>
      <c r="N431" s="5"/>
    </row>
    <row r="432" spans="13:14" x14ac:dyDescent="0.25">
      <c r="M432" s="5"/>
      <c r="N432" s="5"/>
    </row>
    <row r="433" spans="13:14" x14ac:dyDescent="0.25">
      <c r="M433" s="5"/>
      <c r="N433" s="5"/>
    </row>
    <row r="434" spans="13:14" x14ac:dyDescent="0.25">
      <c r="M434" s="5"/>
      <c r="N434" s="5"/>
    </row>
    <row r="435" spans="13:14" x14ac:dyDescent="0.25">
      <c r="M435" s="5"/>
      <c r="N435" s="5"/>
    </row>
    <row r="436" spans="13:14" x14ac:dyDescent="0.25">
      <c r="M436" s="5"/>
      <c r="N436" s="5"/>
    </row>
    <row r="437" spans="13:14" x14ac:dyDescent="0.25">
      <c r="M437" s="5"/>
      <c r="N437" s="5"/>
    </row>
    <row r="438" spans="13:14" x14ac:dyDescent="0.25">
      <c r="M438" s="5"/>
      <c r="N438" s="5"/>
    </row>
    <row r="439" spans="13:14" x14ac:dyDescent="0.25">
      <c r="M439" s="5"/>
      <c r="N439" s="5"/>
    </row>
    <row r="440" spans="13:14" x14ac:dyDescent="0.25">
      <c r="M440" s="5"/>
      <c r="N440" s="5"/>
    </row>
    <row r="441" spans="13:14" x14ac:dyDescent="0.25">
      <c r="M441" s="5"/>
      <c r="N441" s="5"/>
    </row>
    <row r="442" spans="13:14" x14ac:dyDescent="0.25">
      <c r="M442" s="5"/>
      <c r="N442" s="5"/>
    </row>
    <row r="443" spans="13:14" x14ac:dyDescent="0.25">
      <c r="M443" s="5"/>
      <c r="N443" s="5"/>
    </row>
    <row r="444" spans="13:14" x14ac:dyDescent="0.25">
      <c r="M444" s="5"/>
      <c r="N444" s="5"/>
    </row>
    <row r="445" spans="13:14" x14ac:dyDescent="0.25">
      <c r="M445" s="5"/>
      <c r="N445" s="5"/>
    </row>
    <row r="446" spans="13:14" x14ac:dyDescent="0.25">
      <c r="M446" s="5"/>
      <c r="N446" s="5"/>
    </row>
    <row r="447" spans="13:14" x14ac:dyDescent="0.25">
      <c r="M447" s="5"/>
      <c r="N447" s="5"/>
    </row>
    <row r="448" spans="13:14" x14ac:dyDescent="0.25">
      <c r="M448" s="5"/>
      <c r="N448" s="5"/>
    </row>
    <row r="449" spans="13:14" x14ac:dyDescent="0.25">
      <c r="M449" s="5"/>
      <c r="N449" s="5"/>
    </row>
    <row r="450" spans="13:14" x14ac:dyDescent="0.25">
      <c r="M450" s="5"/>
      <c r="N450" s="5"/>
    </row>
    <row r="451" spans="13:14" x14ac:dyDescent="0.25">
      <c r="M451" s="5"/>
      <c r="N451" s="5"/>
    </row>
    <row r="452" spans="13:14" x14ac:dyDescent="0.25">
      <c r="M452" s="5"/>
      <c r="N452" s="5"/>
    </row>
    <row r="453" spans="13:14" x14ac:dyDescent="0.25">
      <c r="M453" s="5"/>
      <c r="N453" s="5"/>
    </row>
    <row r="454" spans="13:14" x14ac:dyDescent="0.25">
      <c r="M454" s="5"/>
      <c r="N454" s="5"/>
    </row>
    <row r="455" spans="13:14" x14ac:dyDescent="0.25">
      <c r="M455" s="5"/>
      <c r="N455" s="5"/>
    </row>
    <row r="456" spans="13:14" x14ac:dyDescent="0.25">
      <c r="M456" s="5"/>
      <c r="N456" s="5"/>
    </row>
    <row r="457" spans="13:14" x14ac:dyDescent="0.25">
      <c r="M457" s="5"/>
      <c r="N457" s="5"/>
    </row>
    <row r="458" spans="13:14" x14ac:dyDescent="0.25">
      <c r="M458" s="5"/>
      <c r="N458" s="5"/>
    </row>
    <row r="459" spans="13:14" x14ac:dyDescent="0.25">
      <c r="M459" s="5"/>
      <c r="N459" s="5"/>
    </row>
    <row r="460" spans="13:14" x14ac:dyDescent="0.25">
      <c r="M460" s="5"/>
      <c r="N460" s="5"/>
    </row>
    <row r="461" spans="13:14" x14ac:dyDescent="0.25">
      <c r="M461" s="5"/>
      <c r="N461" s="5"/>
    </row>
    <row r="462" spans="13:14" x14ac:dyDescent="0.25">
      <c r="M462" s="5"/>
      <c r="N462" s="5"/>
    </row>
    <row r="463" spans="13:14" x14ac:dyDescent="0.25">
      <c r="M463" s="5"/>
      <c r="N463" s="5"/>
    </row>
    <row r="464" spans="13:14" x14ac:dyDescent="0.25">
      <c r="M464" s="5"/>
      <c r="N464" s="5"/>
    </row>
    <row r="465" spans="13:14" x14ac:dyDescent="0.25">
      <c r="M465" s="5"/>
      <c r="N465" s="5"/>
    </row>
    <row r="466" spans="13:14" x14ac:dyDescent="0.25">
      <c r="M466" s="5"/>
      <c r="N466" s="5"/>
    </row>
    <row r="467" spans="13:14" x14ac:dyDescent="0.25">
      <c r="M467" s="5"/>
      <c r="N467" s="5"/>
    </row>
    <row r="468" spans="13:14" x14ac:dyDescent="0.25">
      <c r="M468" s="5"/>
      <c r="N468" s="5"/>
    </row>
    <row r="469" spans="13:14" x14ac:dyDescent="0.25">
      <c r="M469" s="5"/>
      <c r="N469" s="5"/>
    </row>
    <row r="470" spans="13:14" x14ac:dyDescent="0.25">
      <c r="M470" s="5"/>
      <c r="N470" s="5"/>
    </row>
    <row r="471" spans="13:14" x14ac:dyDescent="0.25">
      <c r="M471" s="5"/>
      <c r="N471" s="5"/>
    </row>
    <row r="472" spans="13:14" x14ac:dyDescent="0.25">
      <c r="M472" s="5"/>
      <c r="N472" s="5"/>
    </row>
    <row r="473" spans="13:14" x14ac:dyDescent="0.25">
      <c r="M473" s="5"/>
      <c r="N473" s="5"/>
    </row>
    <row r="474" spans="13:14" x14ac:dyDescent="0.25">
      <c r="M474" s="5"/>
      <c r="N474" s="5"/>
    </row>
    <row r="475" spans="13:14" x14ac:dyDescent="0.25">
      <c r="M475" s="5"/>
      <c r="N475" s="5"/>
    </row>
    <row r="476" spans="13:14" x14ac:dyDescent="0.25">
      <c r="M476" s="5"/>
      <c r="N476" s="5"/>
    </row>
    <row r="477" spans="13:14" x14ac:dyDescent="0.25">
      <c r="M477" s="5"/>
      <c r="N477" s="5"/>
    </row>
    <row r="478" spans="13:14" x14ac:dyDescent="0.25">
      <c r="M478" s="5"/>
      <c r="N478" s="5"/>
    </row>
    <row r="479" spans="13:14" x14ac:dyDescent="0.25">
      <c r="M479" s="5"/>
      <c r="N479" s="5"/>
    </row>
    <row r="480" spans="13:14" x14ac:dyDescent="0.25">
      <c r="M480" s="5"/>
      <c r="N480" s="5"/>
    </row>
    <row r="481" spans="13:14" x14ac:dyDescent="0.25">
      <c r="M481" s="5"/>
      <c r="N481" s="5"/>
    </row>
    <row r="482" spans="13:14" x14ac:dyDescent="0.25">
      <c r="M482" s="5"/>
      <c r="N482" s="5"/>
    </row>
    <row r="483" spans="13:14" x14ac:dyDescent="0.25">
      <c r="M483" s="5"/>
      <c r="N483" s="5"/>
    </row>
    <row r="484" spans="13:14" x14ac:dyDescent="0.25">
      <c r="M484" s="5"/>
      <c r="N484" s="5"/>
    </row>
    <row r="485" spans="13:14" x14ac:dyDescent="0.25">
      <c r="M485" s="5"/>
      <c r="N485" s="5"/>
    </row>
    <row r="486" spans="13:14" x14ac:dyDescent="0.25">
      <c r="M486" s="5"/>
      <c r="N486" s="5"/>
    </row>
    <row r="487" spans="13:14" x14ac:dyDescent="0.25">
      <c r="M487" s="5"/>
      <c r="N487" s="5"/>
    </row>
    <row r="488" spans="13:14" x14ac:dyDescent="0.25">
      <c r="M488" s="5"/>
      <c r="N488" s="5"/>
    </row>
    <row r="489" spans="13:14" x14ac:dyDescent="0.25">
      <c r="M489" s="5"/>
      <c r="N489" s="5"/>
    </row>
    <row r="490" spans="13:14" x14ac:dyDescent="0.25">
      <c r="M490" s="5"/>
      <c r="N490" s="5"/>
    </row>
    <row r="491" spans="13:14" x14ac:dyDescent="0.25">
      <c r="M491" s="5"/>
      <c r="N491" s="5"/>
    </row>
    <row r="492" spans="13:14" x14ac:dyDescent="0.25">
      <c r="M492" s="5"/>
      <c r="N492" s="5"/>
    </row>
    <row r="493" spans="13:14" x14ac:dyDescent="0.25">
      <c r="M493" s="5"/>
      <c r="N493" s="5"/>
    </row>
    <row r="494" spans="13:14" x14ac:dyDescent="0.25">
      <c r="M494" s="5"/>
      <c r="N494" s="5"/>
    </row>
    <row r="495" spans="13:14" x14ac:dyDescent="0.25">
      <c r="M495" s="5"/>
      <c r="N495" s="5"/>
    </row>
    <row r="496" spans="13:14" x14ac:dyDescent="0.25">
      <c r="M496" s="5"/>
      <c r="N496" s="5"/>
    </row>
    <row r="497" spans="13:14" x14ac:dyDescent="0.25">
      <c r="M497" s="5"/>
      <c r="N497" s="5"/>
    </row>
    <row r="498" spans="13:14" x14ac:dyDescent="0.25">
      <c r="M498" s="5"/>
      <c r="N498" s="5"/>
    </row>
    <row r="499" spans="13:14" x14ac:dyDescent="0.25">
      <c r="M499" s="5"/>
      <c r="N499" s="5"/>
    </row>
    <row r="500" spans="13:14" x14ac:dyDescent="0.25">
      <c r="M500" s="5"/>
      <c r="N500" s="5"/>
    </row>
    <row r="501" spans="13:14" x14ac:dyDescent="0.25">
      <c r="M501" s="5"/>
      <c r="N501" s="5"/>
    </row>
    <row r="502" spans="13:14" x14ac:dyDescent="0.25">
      <c r="M502" s="5"/>
      <c r="N502" s="5"/>
    </row>
    <row r="503" spans="13:14" x14ac:dyDescent="0.25">
      <c r="M503" s="5"/>
      <c r="N503" s="5"/>
    </row>
    <row r="504" spans="13:14" x14ac:dyDescent="0.25">
      <c r="M504" s="5"/>
      <c r="N504" s="5"/>
    </row>
    <row r="505" spans="13:14" x14ac:dyDescent="0.25">
      <c r="M505" s="5"/>
      <c r="N505" s="5"/>
    </row>
    <row r="506" spans="13:14" x14ac:dyDescent="0.25">
      <c r="M506" s="5"/>
      <c r="N506" s="5"/>
    </row>
    <row r="507" spans="13:14" x14ac:dyDescent="0.25">
      <c r="M507" s="5"/>
      <c r="N507" s="5"/>
    </row>
    <row r="508" spans="13:14" x14ac:dyDescent="0.25">
      <c r="M508" s="5"/>
      <c r="N508" s="5"/>
    </row>
    <row r="509" spans="13:14" x14ac:dyDescent="0.25">
      <c r="M509" s="5"/>
      <c r="N509" s="5"/>
    </row>
    <row r="510" spans="13:14" x14ac:dyDescent="0.25">
      <c r="M510" s="5"/>
      <c r="N510" s="5"/>
    </row>
    <row r="511" spans="13:14" x14ac:dyDescent="0.25">
      <c r="M511" s="5"/>
      <c r="N511" s="5"/>
    </row>
    <row r="512" spans="13:14" x14ac:dyDescent="0.25">
      <c r="M512" s="5"/>
      <c r="N512" s="5"/>
    </row>
    <row r="513" spans="13:14" x14ac:dyDescent="0.25">
      <c r="M513" s="5"/>
      <c r="N513" s="5"/>
    </row>
    <row r="514" spans="13:14" x14ac:dyDescent="0.25">
      <c r="M514" s="5"/>
      <c r="N514" s="5"/>
    </row>
    <row r="515" spans="13:14" x14ac:dyDescent="0.25">
      <c r="M515" s="5"/>
      <c r="N515" s="5"/>
    </row>
    <row r="516" spans="13:14" x14ac:dyDescent="0.25">
      <c r="M516" s="5"/>
      <c r="N516" s="5"/>
    </row>
    <row r="517" spans="13:14" x14ac:dyDescent="0.25">
      <c r="M517" s="5"/>
      <c r="N517" s="5"/>
    </row>
    <row r="518" spans="13:14" x14ac:dyDescent="0.25">
      <c r="M518" s="5"/>
      <c r="N518" s="5"/>
    </row>
    <row r="519" spans="13:14" x14ac:dyDescent="0.25">
      <c r="M519" s="5"/>
      <c r="N519" s="5"/>
    </row>
    <row r="520" spans="13:14" x14ac:dyDescent="0.25">
      <c r="M520" s="5"/>
      <c r="N520" s="5"/>
    </row>
    <row r="521" spans="13:14" x14ac:dyDescent="0.25">
      <c r="M521" s="5"/>
      <c r="N521" s="5"/>
    </row>
    <row r="522" spans="13:14" x14ac:dyDescent="0.25">
      <c r="M522" s="5"/>
      <c r="N522" s="5"/>
    </row>
    <row r="523" spans="13:14" x14ac:dyDescent="0.25">
      <c r="M523" s="5"/>
      <c r="N523" s="5"/>
    </row>
    <row r="524" spans="13:14" x14ac:dyDescent="0.25">
      <c r="M524" s="5"/>
      <c r="N524" s="5"/>
    </row>
    <row r="525" spans="13:14" x14ac:dyDescent="0.25">
      <c r="M525" s="5"/>
      <c r="N525" s="5"/>
    </row>
    <row r="526" spans="13:14" x14ac:dyDescent="0.25">
      <c r="M526" s="5"/>
      <c r="N526" s="5"/>
    </row>
    <row r="527" spans="13:14" x14ac:dyDescent="0.25">
      <c r="M527" s="5"/>
      <c r="N527" s="5"/>
    </row>
    <row r="528" spans="13:14" x14ac:dyDescent="0.25">
      <c r="M528" s="5"/>
      <c r="N528" s="5"/>
    </row>
    <row r="529" spans="13:14" x14ac:dyDescent="0.25">
      <c r="M529" s="5"/>
      <c r="N529" s="5"/>
    </row>
    <row r="530" spans="13:14" x14ac:dyDescent="0.25">
      <c r="M530" s="5"/>
      <c r="N530" s="5"/>
    </row>
    <row r="531" spans="13:14" x14ac:dyDescent="0.25">
      <c r="M531" s="5"/>
      <c r="N531" s="5"/>
    </row>
    <row r="532" spans="13:14" x14ac:dyDescent="0.25">
      <c r="M532" s="5"/>
      <c r="N532" s="5"/>
    </row>
    <row r="533" spans="13:14" x14ac:dyDescent="0.25">
      <c r="M533" s="5"/>
      <c r="N533" s="5"/>
    </row>
    <row r="534" spans="13:14" x14ac:dyDescent="0.25">
      <c r="M534" s="5"/>
      <c r="N534" s="5"/>
    </row>
    <row r="535" spans="13:14" x14ac:dyDescent="0.25">
      <c r="M535" s="5"/>
      <c r="N535" s="5"/>
    </row>
    <row r="536" spans="13:14" x14ac:dyDescent="0.25">
      <c r="M536" s="5"/>
      <c r="N536" s="5"/>
    </row>
    <row r="537" spans="13:14" x14ac:dyDescent="0.25">
      <c r="M537" s="5"/>
      <c r="N537" s="5"/>
    </row>
    <row r="538" spans="13:14" x14ac:dyDescent="0.25">
      <c r="M538" s="5"/>
      <c r="N538" s="5"/>
    </row>
    <row r="539" spans="13:14" x14ac:dyDescent="0.25">
      <c r="M539" s="5"/>
      <c r="N539" s="5"/>
    </row>
    <row r="540" spans="13:14" x14ac:dyDescent="0.25">
      <c r="M540" s="5"/>
      <c r="N540" s="5"/>
    </row>
    <row r="541" spans="13:14" x14ac:dyDescent="0.25">
      <c r="M541" s="5"/>
      <c r="N541" s="5"/>
    </row>
    <row r="542" spans="13:14" x14ac:dyDescent="0.25">
      <c r="M542" s="5"/>
      <c r="N542" s="5"/>
    </row>
    <row r="543" spans="13:14" x14ac:dyDescent="0.25">
      <c r="M543" s="5"/>
      <c r="N543" s="5"/>
    </row>
    <row r="544" spans="13:14" x14ac:dyDescent="0.25">
      <c r="M544" s="5"/>
      <c r="N544" s="5"/>
    </row>
    <row r="545" spans="13:14" x14ac:dyDescent="0.25">
      <c r="M545" s="5"/>
      <c r="N545" s="5"/>
    </row>
    <row r="546" spans="13:14" x14ac:dyDescent="0.25">
      <c r="M546" s="5"/>
      <c r="N546" s="5"/>
    </row>
    <row r="547" spans="13:14" x14ac:dyDescent="0.25">
      <c r="M547" s="5"/>
      <c r="N547" s="5"/>
    </row>
    <row r="548" spans="13:14" x14ac:dyDescent="0.25">
      <c r="M548" s="5"/>
      <c r="N548" s="5"/>
    </row>
    <row r="549" spans="13:14" x14ac:dyDescent="0.25">
      <c r="M549" s="5"/>
      <c r="N549" s="5"/>
    </row>
    <row r="550" spans="13:14" x14ac:dyDescent="0.25">
      <c r="M550" s="5"/>
      <c r="N550" s="5"/>
    </row>
    <row r="551" spans="13:14" x14ac:dyDescent="0.25">
      <c r="M551" s="5"/>
      <c r="N551" s="5"/>
    </row>
    <row r="552" spans="13:14" x14ac:dyDescent="0.25">
      <c r="M552" s="5"/>
      <c r="N552" s="5"/>
    </row>
    <row r="553" spans="13:14" x14ac:dyDescent="0.25">
      <c r="M553" s="5"/>
      <c r="N553" s="5"/>
    </row>
    <row r="554" spans="13:14" x14ac:dyDescent="0.25">
      <c r="M554" s="5"/>
      <c r="N554" s="5"/>
    </row>
    <row r="555" spans="13:14" x14ac:dyDescent="0.25">
      <c r="M555" s="5"/>
      <c r="N555" s="5"/>
    </row>
    <row r="556" spans="13:14" x14ac:dyDescent="0.25">
      <c r="M556" s="5"/>
      <c r="N556" s="5"/>
    </row>
    <row r="557" spans="13:14" x14ac:dyDescent="0.25">
      <c r="M557" s="5"/>
      <c r="N557" s="5"/>
    </row>
    <row r="558" spans="13:14" x14ac:dyDescent="0.25">
      <c r="M558" s="5"/>
      <c r="N558" s="5"/>
    </row>
    <row r="559" spans="13:14" x14ac:dyDescent="0.25">
      <c r="M559" s="5"/>
      <c r="N559" s="5"/>
    </row>
    <row r="560" spans="13:14" x14ac:dyDescent="0.25">
      <c r="M560" s="5"/>
      <c r="N560" s="5"/>
    </row>
    <row r="561" spans="13:14" x14ac:dyDescent="0.25">
      <c r="M561" s="5"/>
      <c r="N561" s="5"/>
    </row>
    <row r="562" spans="13:14" x14ac:dyDescent="0.25">
      <c r="M562" s="5"/>
      <c r="N562" s="5"/>
    </row>
    <row r="563" spans="13:14" x14ac:dyDescent="0.25">
      <c r="M563" s="5"/>
      <c r="N563" s="5"/>
    </row>
    <row r="564" spans="13:14" x14ac:dyDescent="0.25">
      <c r="M564" s="5"/>
      <c r="N564" s="5"/>
    </row>
    <row r="565" spans="13:14" x14ac:dyDescent="0.25">
      <c r="M565" s="5"/>
      <c r="N565" s="5"/>
    </row>
    <row r="566" spans="13:14" x14ac:dyDescent="0.25">
      <c r="M566" s="5"/>
      <c r="N566" s="5"/>
    </row>
    <row r="567" spans="13:14" x14ac:dyDescent="0.25">
      <c r="M567" s="5"/>
      <c r="N567" s="5"/>
    </row>
    <row r="568" spans="13:14" x14ac:dyDescent="0.25">
      <c r="M568" s="5"/>
      <c r="N568" s="5"/>
    </row>
    <row r="569" spans="13:14" x14ac:dyDescent="0.25">
      <c r="M569" s="5"/>
      <c r="N569" s="5"/>
    </row>
    <row r="570" spans="13:14" x14ac:dyDescent="0.25">
      <c r="M570" s="5"/>
      <c r="N570" s="5"/>
    </row>
    <row r="571" spans="13:14" x14ac:dyDescent="0.25">
      <c r="M571" s="5"/>
      <c r="N571" s="5"/>
    </row>
    <row r="572" spans="13:14" x14ac:dyDescent="0.25">
      <c r="M572" s="5"/>
      <c r="N572" s="5"/>
    </row>
    <row r="573" spans="13:14" x14ac:dyDescent="0.25">
      <c r="M573" s="5"/>
      <c r="N573" s="5"/>
    </row>
    <row r="574" spans="13:14" x14ac:dyDescent="0.25">
      <c r="M574" s="5"/>
      <c r="N574" s="5"/>
    </row>
    <row r="575" spans="13:14" x14ac:dyDescent="0.25">
      <c r="M575" s="5"/>
      <c r="N575" s="5"/>
    </row>
    <row r="576" spans="13:14" x14ac:dyDescent="0.25">
      <c r="M576" s="5"/>
      <c r="N576" s="5"/>
    </row>
    <row r="577" spans="13:14" x14ac:dyDescent="0.25">
      <c r="M577" s="5"/>
      <c r="N577" s="5"/>
    </row>
    <row r="578" spans="13:14" x14ac:dyDescent="0.25">
      <c r="M578" s="5"/>
      <c r="N578" s="5"/>
    </row>
    <row r="579" spans="13:14" x14ac:dyDescent="0.25">
      <c r="M579" s="5"/>
      <c r="N579" s="5"/>
    </row>
    <row r="580" spans="13:14" x14ac:dyDescent="0.25">
      <c r="M580" s="5"/>
      <c r="N580" s="5"/>
    </row>
    <row r="581" spans="13:14" x14ac:dyDescent="0.25">
      <c r="M581" s="5"/>
      <c r="N581" s="5"/>
    </row>
    <row r="582" spans="13:14" x14ac:dyDescent="0.25">
      <c r="M582" s="5"/>
      <c r="N582" s="5"/>
    </row>
    <row r="583" spans="13:14" x14ac:dyDescent="0.25">
      <c r="M583" s="5"/>
      <c r="N583" s="5"/>
    </row>
    <row r="584" spans="13:14" x14ac:dyDescent="0.25">
      <c r="M584" s="5"/>
      <c r="N584" s="5"/>
    </row>
    <row r="585" spans="13:14" x14ac:dyDescent="0.25">
      <c r="M585" s="5"/>
      <c r="N585" s="5"/>
    </row>
    <row r="586" spans="13:14" x14ac:dyDescent="0.25">
      <c r="M586" s="5"/>
      <c r="N586" s="5"/>
    </row>
    <row r="587" spans="13:14" x14ac:dyDescent="0.25">
      <c r="M587" s="5"/>
      <c r="N587" s="5"/>
    </row>
    <row r="588" spans="13:14" x14ac:dyDescent="0.25">
      <c r="M588" s="5"/>
      <c r="N58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N33" sqref="N33"/>
    </sheetView>
  </sheetViews>
  <sheetFormatPr baseColWidth="10" defaultRowHeight="15" x14ac:dyDescent="0.25"/>
  <cols>
    <col min="4" max="5" width="14.7109375" customWidth="1"/>
  </cols>
  <sheetData>
    <row r="1" spans="1:6" x14ac:dyDescent="0.25">
      <c r="A1" s="3" t="s">
        <v>184</v>
      </c>
      <c r="B1" s="3" t="s">
        <v>190</v>
      </c>
      <c r="C1" s="27" t="s">
        <v>16</v>
      </c>
      <c r="D1" s="28" t="s">
        <v>202</v>
      </c>
      <c r="E1" s="28" t="s">
        <v>203</v>
      </c>
      <c r="F1" s="28" t="s">
        <v>204</v>
      </c>
    </row>
    <row r="2" spans="1:6" x14ac:dyDescent="0.25">
      <c r="A2">
        <v>1</v>
      </c>
      <c r="B2" t="s">
        <v>191</v>
      </c>
      <c r="C2" s="5" t="s">
        <v>23</v>
      </c>
      <c r="D2" s="5">
        <v>1.2645092610427147</v>
      </c>
      <c r="E2" s="9">
        <v>1.428850844157922</v>
      </c>
      <c r="F2">
        <f>D3-D2</f>
        <v>-1.1546596522434396</v>
      </c>
    </row>
    <row r="3" spans="1:6" x14ac:dyDescent="0.25">
      <c r="A3">
        <v>2</v>
      </c>
      <c r="B3" t="s">
        <v>191</v>
      </c>
      <c r="C3" s="5" t="s">
        <v>186</v>
      </c>
      <c r="D3" s="5">
        <v>0.10984960879927506</v>
      </c>
      <c r="E3" s="9">
        <v>1.0232092939853907</v>
      </c>
      <c r="F3">
        <f t="shared" ref="F3:F49" si="0">D4-D3</f>
        <v>0.33792310274444043</v>
      </c>
    </row>
    <row r="4" spans="1:6" x14ac:dyDescent="0.25">
      <c r="A4">
        <v>1</v>
      </c>
      <c r="B4" t="s">
        <v>191</v>
      </c>
      <c r="C4" s="5" t="s">
        <v>48</v>
      </c>
      <c r="D4" s="5">
        <v>0.44777271154371551</v>
      </c>
      <c r="E4" s="5">
        <v>1.0186232093964831</v>
      </c>
      <c r="F4">
        <f t="shared" si="0"/>
        <v>0.57742680059233575</v>
      </c>
    </row>
    <row r="5" spans="1:6" x14ac:dyDescent="0.25">
      <c r="A5">
        <v>2</v>
      </c>
      <c r="B5" t="s">
        <v>191</v>
      </c>
      <c r="C5" s="5" t="s">
        <v>63</v>
      </c>
      <c r="D5" s="5">
        <v>1.0251995121360513</v>
      </c>
      <c r="E5" s="5">
        <v>0.97834748590793896</v>
      </c>
      <c r="F5">
        <f t="shared" si="0"/>
        <v>-0.16752805263246406</v>
      </c>
    </row>
    <row r="6" spans="1:6" x14ac:dyDescent="0.25">
      <c r="A6">
        <v>1</v>
      </c>
      <c r="B6" t="s">
        <v>191</v>
      </c>
      <c r="C6" s="5" t="s">
        <v>68</v>
      </c>
      <c r="D6" s="5">
        <v>0.85767145950358725</v>
      </c>
      <c r="E6" s="5">
        <v>0.90044268329036459</v>
      </c>
      <c r="F6">
        <f t="shared" si="0"/>
        <v>-5.8697086351893635E-2</v>
      </c>
    </row>
    <row r="7" spans="1:6" x14ac:dyDescent="0.25">
      <c r="A7">
        <v>1</v>
      </c>
      <c r="B7" t="s">
        <v>191</v>
      </c>
      <c r="C7" s="5" t="s">
        <v>77</v>
      </c>
      <c r="D7" s="5">
        <v>0.79897437315169362</v>
      </c>
      <c r="E7" s="5">
        <v>0.47645671874012918</v>
      </c>
      <c r="F7">
        <f t="shared" si="0"/>
        <v>2.9348543175946817E-2</v>
      </c>
    </row>
    <row r="8" spans="1:6" x14ac:dyDescent="0.25">
      <c r="A8">
        <v>1</v>
      </c>
      <c r="B8" t="s">
        <v>191</v>
      </c>
      <c r="C8" s="5" t="s">
        <v>84</v>
      </c>
      <c r="D8" s="5">
        <v>0.82832291632764043</v>
      </c>
      <c r="E8" s="5">
        <v>1.0159762353659365</v>
      </c>
      <c r="F8">
        <f t="shared" si="0"/>
        <v>-0.55472638446750477</v>
      </c>
    </row>
    <row r="9" spans="1:6" x14ac:dyDescent="0.25">
      <c r="A9">
        <v>2</v>
      </c>
      <c r="B9" t="s">
        <v>191</v>
      </c>
      <c r="C9" s="5" t="s">
        <v>89</v>
      </c>
      <c r="D9" s="5">
        <v>0.27359653186013566</v>
      </c>
      <c r="E9" s="5">
        <v>0.98623324886117258</v>
      </c>
      <c r="F9">
        <f t="shared" si="0"/>
        <v>0.85105362302960574</v>
      </c>
    </row>
    <row r="10" spans="1:6" x14ac:dyDescent="0.25">
      <c r="A10">
        <v>2</v>
      </c>
      <c r="B10" t="s">
        <v>191</v>
      </c>
      <c r="C10" s="5" t="s">
        <v>94</v>
      </c>
      <c r="D10" s="5">
        <v>1.1246501548897414</v>
      </c>
      <c r="E10" s="5">
        <v>1.0159762353659365</v>
      </c>
      <c r="F10">
        <f t="shared" si="0"/>
        <v>-0.82362015922576015</v>
      </c>
    </row>
    <row r="11" spans="1:6" x14ac:dyDescent="0.25">
      <c r="A11">
        <v>2</v>
      </c>
      <c r="B11" t="s">
        <v>191</v>
      </c>
      <c r="C11" s="5" t="s">
        <v>97</v>
      </c>
      <c r="D11" s="5">
        <v>0.3010299956639812</v>
      </c>
      <c r="E11" s="5">
        <v>1.0585268287427518</v>
      </c>
      <c r="F11">
        <f t="shared" si="0"/>
        <v>-2.4595404720306246E-2</v>
      </c>
    </row>
    <row r="12" spans="1:6" x14ac:dyDescent="0.25">
      <c r="A12">
        <v>2</v>
      </c>
      <c r="B12" t="s">
        <v>191</v>
      </c>
      <c r="C12" s="5" t="s">
        <v>101</v>
      </c>
      <c r="D12" s="5">
        <v>0.27643459094367495</v>
      </c>
      <c r="E12" s="5">
        <v>0.82832291632764043</v>
      </c>
      <c r="F12">
        <f t="shared" si="0"/>
        <v>0.78068142119717754</v>
      </c>
    </row>
    <row r="13" spans="1:6" x14ac:dyDescent="0.25">
      <c r="A13">
        <v>2</v>
      </c>
      <c r="B13" t="s">
        <v>191</v>
      </c>
      <c r="C13" s="5" t="s">
        <v>105</v>
      </c>
      <c r="D13" s="5">
        <v>1.0571160121408525</v>
      </c>
      <c r="E13" s="5">
        <v>1.4089466041492671</v>
      </c>
      <c r="F13">
        <f t="shared" si="0"/>
        <v>0.11469248285688538</v>
      </c>
    </row>
    <row r="14" spans="1:6" x14ac:dyDescent="0.25">
      <c r="A14">
        <v>1</v>
      </c>
      <c r="B14" t="s">
        <v>191</v>
      </c>
      <c r="C14" s="5" t="s">
        <v>107</v>
      </c>
      <c r="D14" s="5">
        <v>1.1718084949977379</v>
      </c>
      <c r="E14" s="5">
        <v>0.99999999999999989</v>
      </c>
      <c r="F14">
        <f t="shared" si="0"/>
        <v>-1.2937830544344899</v>
      </c>
    </row>
    <row r="15" spans="1:6" x14ac:dyDescent="0.25">
      <c r="A15">
        <v>1</v>
      </c>
      <c r="B15" t="s">
        <v>191</v>
      </c>
      <c r="C15" s="5" t="s">
        <v>111</v>
      </c>
      <c r="D15" s="5">
        <v>-0.12197455943675201</v>
      </c>
      <c r="E15" s="5">
        <v>0.72968900165068595</v>
      </c>
      <c r="F15">
        <f t="shared" si="0"/>
        <v>1.3412592419323426</v>
      </c>
    </row>
    <row r="16" spans="1:6" x14ac:dyDescent="0.25">
      <c r="A16">
        <v>2</v>
      </c>
      <c r="B16" t="s">
        <v>191</v>
      </c>
      <c r="C16" s="5" t="s">
        <v>120</v>
      </c>
      <c r="D16" s="5">
        <v>1.2192846824955905</v>
      </c>
      <c r="E16" s="5">
        <v>1.2890289310278755</v>
      </c>
      <c r="F16">
        <f t="shared" si="0"/>
        <v>-0.13710619651090683</v>
      </c>
    </row>
    <row r="17" spans="1:9" x14ac:dyDescent="0.25">
      <c r="A17">
        <v>1</v>
      </c>
      <c r="B17" t="s">
        <v>191</v>
      </c>
      <c r="C17" s="5" t="s">
        <v>122</v>
      </c>
      <c r="D17" s="5">
        <v>1.0821784859846837</v>
      </c>
      <c r="E17" s="5">
        <v>1.3152366294504618</v>
      </c>
      <c r="F17">
        <f t="shared" si="0"/>
        <v>-0.30402723560104006</v>
      </c>
    </row>
    <row r="18" spans="1:9" x14ac:dyDescent="0.25">
      <c r="A18">
        <v>2</v>
      </c>
      <c r="B18" t="s">
        <v>191</v>
      </c>
      <c r="C18" s="5" t="s">
        <v>127</v>
      </c>
      <c r="D18" s="5">
        <v>0.77815125038364363</v>
      </c>
      <c r="E18" s="5">
        <v>0.91453748249605527</v>
      </c>
      <c r="F18">
        <f t="shared" si="0"/>
        <v>0.44227958819714952</v>
      </c>
    </row>
    <row r="19" spans="1:9" x14ac:dyDescent="0.25">
      <c r="A19">
        <v>2</v>
      </c>
      <c r="B19" t="s">
        <v>191</v>
      </c>
      <c r="C19" s="5" t="s">
        <v>131</v>
      </c>
      <c r="D19" s="5">
        <v>1.2204308385807932</v>
      </c>
      <c r="E19" s="5">
        <v>1.2221853033803698</v>
      </c>
      <c r="F19">
        <f t="shared" si="0"/>
        <v>-0.52146083424477441</v>
      </c>
    </row>
    <row r="20" spans="1:9" x14ac:dyDescent="0.25">
      <c r="A20">
        <v>1</v>
      </c>
      <c r="B20" t="s">
        <v>191</v>
      </c>
      <c r="C20" s="5" t="s">
        <v>132</v>
      </c>
      <c r="D20" s="5">
        <v>0.69897000433601875</v>
      </c>
      <c r="E20" s="5">
        <v>1.2249182581107476</v>
      </c>
      <c r="F20">
        <f t="shared" si="0"/>
        <v>7.9181246047624887E-2</v>
      </c>
    </row>
    <row r="21" spans="1:9" x14ac:dyDescent="0.25">
      <c r="A21">
        <v>2</v>
      </c>
      <c r="B21" t="s">
        <v>191</v>
      </c>
      <c r="C21" s="5" t="s">
        <v>138</v>
      </c>
      <c r="D21" s="5">
        <v>0.77815125038364363</v>
      </c>
      <c r="E21" s="5">
        <v>1.0855187639884789</v>
      </c>
      <c r="F21">
        <f t="shared" si="0"/>
        <v>0.21188237195314841</v>
      </c>
    </row>
    <row r="22" spans="1:9" x14ac:dyDescent="0.25">
      <c r="A22">
        <v>2</v>
      </c>
      <c r="B22" t="s">
        <v>191</v>
      </c>
      <c r="C22" s="5" t="s">
        <v>141</v>
      </c>
      <c r="D22" s="5">
        <v>0.99003362233679204</v>
      </c>
      <c r="E22" s="5">
        <v>1.1096910013008057</v>
      </c>
      <c r="F22">
        <f t="shared" si="0"/>
        <v>0.39017761937481432</v>
      </c>
    </row>
    <row r="23" spans="1:9" x14ac:dyDescent="0.25">
      <c r="A23">
        <v>1</v>
      </c>
      <c r="B23" t="s">
        <v>191</v>
      </c>
      <c r="C23" s="5" t="s">
        <v>142</v>
      </c>
      <c r="D23" s="5">
        <v>1.3802112417116064</v>
      </c>
      <c r="E23" s="5">
        <v>1.2397116487923567</v>
      </c>
      <c r="F23">
        <f t="shared" si="0"/>
        <v>-0.29469247772312746</v>
      </c>
    </row>
    <row r="24" spans="1:9" x14ac:dyDescent="0.25">
      <c r="A24">
        <v>1</v>
      </c>
      <c r="B24" t="s">
        <v>191</v>
      </c>
      <c r="C24" s="5" t="s">
        <v>145</v>
      </c>
      <c r="D24" s="5">
        <v>1.0855187639884789</v>
      </c>
      <c r="E24" s="5">
        <v>0.99719656364660403</v>
      </c>
      <c r="F24">
        <f t="shared" si="0"/>
        <v>-0.13011128675257755</v>
      </c>
    </row>
    <row r="25" spans="1:9" x14ac:dyDescent="0.25">
      <c r="A25">
        <v>1</v>
      </c>
      <c r="B25" t="s">
        <v>191</v>
      </c>
      <c r="C25" s="5" t="s">
        <v>149</v>
      </c>
      <c r="D25" s="5">
        <v>0.95540747723590136</v>
      </c>
      <c r="E25" s="5">
        <v>0.97194725459070819</v>
      </c>
      <c r="F25">
        <f t="shared" si="0"/>
        <v>0.2613875413017317</v>
      </c>
      <c r="G25">
        <f>AVERAGE(F2:F25)</f>
        <v>-1.9880934377117334E-3</v>
      </c>
      <c r="H25">
        <f>AVERAGE(D2:D25)</f>
        <v>0.8168041117083833</v>
      </c>
      <c r="I25">
        <f>AVERAGE(E2:E25)</f>
        <v>1.0516488809469202</v>
      </c>
    </row>
    <row r="26" spans="1:9" x14ac:dyDescent="0.25">
      <c r="A26">
        <v>2</v>
      </c>
      <c r="B26" t="s">
        <v>190</v>
      </c>
      <c r="C26" s="5" t="s">
        <v>37</v>
      </c>
      <c r="D26" s="5">
        <v>1.2167950185376331</v>
      </c>
      <c r="E26" s="9">
        <v>1.6917309873155495</v>
      </c>
      <c r="F26">
        <f t="shared" si="0"/>
        <v>-9.7413015936021807E-2</v>
      </c>
    </row>
    <row r="27" spans="1:9" x14ac:dyDescent="0.25">
      <c r="A27">
        <v>2</v>
      </c>
      <c r="B27" t="s">
        <v>190</v>
      </c>
      <c r="C27" t="s">
        <v>44</v>
      </c>
      <c r="D27">
        <v>1.1193820026016112</v>
      </c>
      <c r="E27" s="9">
        <v>1.227545995769981</v>
      </c>
      <c r="F27">
        <f t="shared" si="0"/>
        <v>0</v>
      </c>
    </row>
    <row r="28" spans="1:9" x14ac:dyDescent="0.25">
      <c r="A28">
        <v>2</v>
      </c>
      <c r="B28" t="s">
        <v>190</v>
      </c>
      <c r="C28" s="5" t="s">
        <v>51</v>
      </c>
      <c r="D28" s="5">
        <v>1.1193820026016112</v>
      </c>
      <c r="E28" s="5">
        <v>1.2354216296545275</v>
      </c>
      <c r="F28">
        <f t="shared" si="0"/>
        <v>0.20482435023722023</v>
      </c>
    </row>
    <row r="29" spans="1:9" x14ac:dyDescent="0.25">
      <c r="A29">
        <v>1</v>
      </c>
      <c r="B29" t="s">
        <v>190</v>
      </c>
      <c r="C29" s="5" t="s">
        <v>56</v>
      </c>
      <c r="D29" s="5">
        <v>1.3242063528388315</v>
      </c>
      <c r="E29" s="5">
        <v>1.7237825798983877</v>
      </c>
      <c r="F29">
        <f t="shared" si="0"/>
        <v>-0.42111636584688783</v>
      </c>
    </row>
    <row r="30" spans="1:9" x14ac:dyDescent="0.25">
      <c r="A30">
        <v>2</v>
      </c>
      <c r="B30" t="s">
        <v>190</v>
      </c>
      <c r="C30" s="5" t="s">
        <v>71</v>
      </c>
      <c r="D30" s="5">
        <v>0.90308998699194365</v>
      </c>
      <c r="E30" s="5">
        <v>1.1874309308167974</v>
      </c>
      <c r="F30">
        <f t="shared" si="0"/>
        <v>9.2232767701149188E-3</v>
      </c>
    </row>
    <row r="31" spans="1:9" x14ac:dyDescent="0.25">
      <c r="A31">
        <v>2</v>
      </c>
      <c r="B31" t="s">
        <v>190</v>
      </c>
      <c r="C31" s="5" t="s">
        <v>80</v>
      </c>
      <c r="D31" s="5">
        <v>0.91231326376205857</v>
      </c>
      <c r="E31" s="5">
        <v>1.1193820026016112</v>
      </c>
      <c r="F31">
        <f t="shared" si="0"/>
        <v>0.28562674490997919</v>
      </c>
    </row>
    <row r="32" spans="1:9" x14ac:dyDescent="0.25">
      <c r="A32">
        <v>2</v>
      </c>
      <c r="B32" t="s">
        <v>190</v>
      </c>
      <c r="C32" s="5" t="s">
        <v>86</v>
      </c>
      <c r="D32" s="5">
        <v>1.1979400086720378</v>
      </c>
      <c r="E32" s="13">
        <v>1.1894663418379512</v>
      </c>
      <c r="F32">
        <f t="shared" si="0"/>
        <v>-1.2054845725765502</v>
      </c>
    </row>
    <row r="33" spans="1:6" x14ac:dyDescent="0.25">
      <c r="A33">
        <v>1</v>
      </c>
      <c r="B33" t="s">
        <v>190</v>
      </c>
      <c r="C33" s="5" t="s">
        <v>87</v>
      </c>
      <c r="D33" s="5">
        <v>-7.5445639045124413E-3</v>
      </c>
      <c r="E33" s="5">
        <v>1.2632122493362121</v>
      </c>
      <c r="F33">
        <f t="shared" si="0"/>
        <v>1.3271725782880968</v>
      </c>
    </row>
    <row r="34" spans="1:6" x14ac:dyDescent="0.25">
      <c r="A34">
        <v>1</v>
      </c>
      <c r="B34" t="s">
        <v>190</v>
      </c>
      <c r="C34" s="5" t="s">
        <v>90</v>
      </c>
      <c r="D34" s="5">
        <v>1.3196280143835843</v>
      </c>
      <c r="E34" s="5">
        <v>1.5309409022531157</v>
      </c>
      <c r="F34">
        <f t="shared" si="0"/>
        <v>-0.62681505539067839</v>
      </c>
    </row>
    <row r="35" spans="1:6" x14ac:dyDescent="0.25">
      <c r="A35">
        <v>1</v>
      </c>
      <c r="B35" t="s">
        <v>190</v>
      </c>
      <c r="C35" s="5" t="s">
        <v>95</v>
      </c>
      <c r="D35" s="5">
        <v>0.69281295899290596</v>
      </c>
      <c r="E35" s="5">
        <v>0.84689751045823602</v>
      </c>
      <c r="F35">
        <f t="shared" si="0"/>
        <v>0.62415387239935272</v>
      </c>
    </row>
    <row r="36" spans="1:6" x14ac:dyDescent="0.25">
      <c r="A36">
        <v>1</v>
      </c>
      <c r="B36" t="s">
        <v>190</v>
      </c>
      <c r="C36" s="5" t="s">
        <v>98</v>
      </c>
      <c r="D36" s="5">
        <v>1.3169668313922587</v>
      </c>
      <c r="E36" s="5">
        <v>0.71411273908635498</v>
      </c>
      <c r="F36">
        <f t="shared" si="0"/>
        <v>-0.44536776036997827</v>
      </c>
    </row>
    <row r="37" spans="1:6" x14ac:dyDescent="0.25">
      <c r="A37">
        <v>1</v>
      </c>
      <c r="B37" t="s">
        <v>190</v>
      </c>
      <c r="C37" s="5" t="s">
        <v>103</v>
      </c>
      <c r="D37" s="5">
        <v>0.8715990710222804</v>
      </c>
      <c r="E37" s="5">
        <v>0.98757076267805388</v>
      </c>
      <c r="F37">
        <f t="shared" si="0"/>
        <v>0.17478830206493601</v>
      </c>
    </row>
    <row r="38" spans="1:6" x14ac:dyDescent="0.25">
      <c r="A38">
        <v>2</v>
      </c>
      <c r="B38" t="s">
        <v>190</v>
      </c>
      <c r="C38" s="5" t="s">
        <v>110</v>
      </c>
      <c r="D38" s="5">
        <v>1.0463873730872164</v>
      </c>
      <c r="E38" s="5">
        <v>1.1558336279201202</v>
      </c>
      <c r="F38">
        <f t="shared" si="0"/>
        <v>0.24589788015141245</v>
      </c>
    </row>
    <row r="39" spans="1:6" x14ac:dyDescent="0.25">
      <c r="A39">
        <v>2</v>
      </c>
      <c r="B39" t="s">
        <v>190</v>
      </c>
      <c r="C39" s="5" t="s">
        <v>114</v>
      </c>
      <c r="D39" s="5">
        <v>1.2922852532386289</v>
      </c>
      <c r="E39" s="5">
        <v>1.2695608750883229</v>
      </c>
      <c r="F39">
        <f t="shared" si="0"/>
        <v>-0.68644249170758165</v>
      </c>
    </row>
    <row r="40" spans="1:6" x14ac:dyDescent="0.25">
      <c r="A40">
        <v>1</v>
      </c>
      <c r="B40" t="s">
        <v>190</v>
      </c>
      <c r="C40" s="5" t="s">
        <v>116</v>
      </c>
      <c r="D40" s="5">
        <v>0.60584276153104721</v>
      </c>
      <c r="E40" s="5">
        <v>0.96135971300871426</v>
      </c>
      <c r="F40">
        <f t="shared" si="0"/>
        <v>0.51542859523267992</v>
      </c>
    </row>
    <row r="41" spans="1:6" x14ac:dyDescent="0.25">
      <c r="A41">
        <v>2</v>
      </c>
      <c r="B41" t="s">
        <v>190</v>
      </c>
      <c r="C41" s="5" t="s">
        <v>123</v>
      </c>
      <c r="D41" s="5">
        <v>1.1212713567637271</v>
      </c>
      <c r="E41" s="5">
        <v>1.180491502778042</v>
      </c>
      <c r="F41">
        <f t="shared" si="0"/>
        <v>-0.56209535329491211</v>
      </c>
    </row>
    <row r="42" spans="1:6" x14ac:dyDescent="0.25">
      <c r="A42">
        <v>1</v>
      </c>
      <c r="B42" t="s">
        <v>190</v>
      </c>
      <c r="C42" s="5" t="s">
        <v>126</v>
      </c>
      <c r="D42" s="5">
        <v>0.55917600346881502</v>
      </c>
      <c r="E42" s="5">
        <v>0.87981776125515609</v>
      </c>
      <c r="F42">
        <f t="shared" si="0"/>
        <v>0.38154273298112629</v>
      </c>
    </row>
    <row r="43" spans="1:6" x14ac:dyDescent="0.25">
      <c r="A43">
        <v>1</v>
      </c>
      <c r="B43" t="s">
        <v>190</v>
      </c>
      <c r="C43" s="5" t="s">
        <v>129</v>
      </c>
      <c r="D43" s="5">
        <v>0.94071873644994131</v>
      </c>
      <c r="E43" s="5">
        <v>0.90308998699194365</v>
      </c>
      <c r="F43">
        <f t="shared" si="0"/>
        <v>0.27856594604564944</v>
      </c>
    </row>
    <row r="44" spans="1:6" x14ac:dyDescent="0.25">
      <c r="A44">
        <v>2</v>
      </c>
      <c r="B44" t="s">
        <v>190</v>
      </c>
      <c r="C44" s="5" t="s">
        <v>133</v>
      </c>
      <c r="D44" s="5">
        <v>1.2192846824955907</v>
      </c>
      <c r="E44" s="5">
        <v>1.2714459249157215</v>
      </c>
      <c r="F44">
        <f t="shared" si="0"/>
        <v>-0.17949068162838699</v>
      </c>
    </row>
    <row r="45" spans="1:6" x14ac:dyDescent="0.25">
      <c r="A45">
        <v>1</v>
      </c>
      <c r="B45" t="s">
        <v>190</v>
      </c>
      <c r="C45" s="5" t="s">
        <v>134</v>
      </c>
      <c r="D45" s="5">
        <v>1.0397940008672037</v>
      </c>
      <c r="E45" s="5">
        <v>1.2691126509921649</v>
      </c>
      <c r="F45">
        <f t="shared" si="0"/>
        <v>-8.438652363130239E-2</v>
      </c>
    </row>
    <row r="46" spans="1:6" x14ac:dyDescent="0.25">
      <c r="A46">
        <v>1</v>
      </c>
      <c r="B46" t="s">
        <v>190</v>
      </c>
      <c r="C46" s="5" t="s">
        <v>139</v>
      </c>
      <c r="D46" s="5">
        <v>0.95540747723590136</v>
      </c>
      <c r="E46" s="5">
        <v>0.89796835478814485</v>
      </c>
      <c r="F46">
        <f t="shared" si="0"/>
        <v>-0.11030943722164455</v>
      </c>
    </row>
    <row r="47" spans="1:6" x14ac:dyDescent="0.25">
      <c r="A47">
        <v>2</v>
      </c>
      <c r="B47" t="s">
        <v>190</v>
      </c>
      <c r="C47" s="5" t="s">
        <v>144</v>
      </c>
      <c r="D47" s="5">
        <v>0.84509804001425681</v>
      </c>
      <c r="E47" s="5">
        <v>0.63290715447243873</v>
      </c>
      <c r="F47">
        <f t="shared" si="0"/>
        <v>8.7590036014787098E-2</v>
      </c>
    </row>
    <row r="48" spans="1:6" x14ac:dyDescent="0.25">
      <c r="A48">
        <v>2</v>
      </c>
      <c r="B48" t="s">
        <v>190</v>
      </c>
      <c r="C48" s="5" t="s">
        <v>147</v>
      </c>
      <c r="D48" s="5">
        <v>0.93268807602904391</v>
      </c>
      <c r="E48" s="5">
        <v>1.0251995121360515</v>
      </c>
      <c r="F48">
        <f t="shared" si="0"/>
        <v>-9.5839739293506643E-2</v>
      </c>
    </row>
    <row r="49" spans="1:9" x14ac:dyDescent="0.25">
      <c r="A49">
        <v>2</v>
      </c>
      <c r="B49" t="s">
        <v>190</v>
      </c>
      <c r="C49" s="5" t="s">
        <v>150</v>
      </c>
      <c r="D49" s="5">
        <v>0.83684833673553727</v>
      </c>
      <c r="E49" s="5">
        <v>1.1501788724867115</v>
      </c>
      <c r="F49">
        <f t="shared" si="0"/>
        <v>-0.83684833673553727</v>
      </c>
      <c r="G49">
        <f>AVERAGE(F26:F49)</f>
        <v>-5.0699792439068046E-2</v>
      </c>
      <c r="H49">
        <f>AVERAGE(D26:D49)</f>
        <v>0.97422387690871481</v>
      </c>
      <c r="I49">
        <f>AVERAGE(E26:E49)</f>
        <v>1.1381025236891797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Forma de citar</vt:lpstr>
      <vt:lpstr>2011</vt:lpstr>
      <vt:lpstr>2013</vt:lpstr>
      <vt:lpstr>Cuadrantes_2011</vt:lpstr>
      <vt:lpstr>Cuadrantes_2013</vt:lpstr>
      <vt:lpstr>cambios en diversidad</vt:lpstr>
    </vt:vector>
  </TitlesOfParts>
  <Company>I.E.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Francisco Guzmán Mérida</cp:lastModifiedBy>
  <dcterms:created xsi:type="dcterms:W3CDTF">2013-07-23T22:29:51Z</dcterms:created>
  <dcterms:modified xsi:type="dcterms:W3CDTF">2017-01-13T18:59:48Z</dcterms:modified>
</cp:coreProperties>
</file>