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6" windowWidth="9072" windowHeight="4452"/>
  </bookViews>
  <sheets>
    <sheet name="Forma de citar" sheetId="7" r:id="rId1"/>
    <sheet name="datos crudos" sheetId="2" r:id="rId2"/>
    <sheet name="índices" sheetId="3" r:id="rId3"/>
    <sheet name="índices por sitio" sheetId="4" r:id="rId4"/>
    <sheet name="cálculo coeficientes" sheetId="5" r:id="rId5"/>
    <sheet name="cálculo disturbio" sheetId="6" r:id="rId6"/>
  </sheets>
  <calcPr calcId="145621"/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G5" i="5"/>
  <c r="I5" i="5"/>
  <c r="J5" i="5"/>
  <c r="J7" i="5" s="1"/>
  <c r="K5" i="5"/>
  <c r="L5" i="5"/>
  <c r="L7" i="5" s="1"/>
  <c r="M5" i="5"/>
  <c r="N5" i="5"/>
  <c r="N7" i="5" s="1"/>
  <c r="O5" i="5"/>
  <c r="P5" i="5"/>
  <c r="P7" i="5" s="1"/>
  <c r="B7" i="5"/>
  <c r="C7" i="5"/>
  <c r="C8" i="5" s="1"/>
  <c r="D7" i="5"/>
  <c r="E7" i="5"/>
  <c r="E8" i="5" s="1"/>
  <c r="F7" i="5"/>
  <c r="G7" i="5"/>
  <c r="G8" i="5" s="1"/>
  <c r="H7" i="5"/>
  <c r="I7" i="5"/>
  <c r="I8" i="5" s="1"/>
  <c r="K7" i="5"/>
  <c r="K8" i="5" s="1"/>
  <c r="M7" i="5"/>
  <c r="M8" i="5" s="1"/>
  <c r="O7" i="5"/>
  <c r="O8" i="5" s="1"/>
  <c r="B8" i="5"/>
  <c r="D8" i="5"/>
  <c r="F8" i="5"/>
  <c r="H8" i="5"/>
  <c r="J8" i="5"/>
  <c r="L8" i="5"/>
  <c r="N8" i="5"/>
  <c r="P8" i="5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U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S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S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U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S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S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U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S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S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U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U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C41" i="6"/>
  <c r="D41" i="6"/>
  <c r="E41" i="6"/>
  <c r="S41" i="6" s="1"/>
  <c r="F41" i="6"/>
  <c r="G41" i="6"/>
  <c r="H41" i="6"/>
  <c r="I41" i="6"/>
  <c r="J41" i="6"/>
  <c r="K41" i="6"/>
  <c r="L41" i="6"/>
  <c r="M41" i="6"/>
  <c r="N41" i="6"/>
  <c r="O41" i="6"/>
  <c r="P41" i="6"/>
  <c r="Q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U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S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U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S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S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U61" i="6"/>
  <c r="C62" i="6"/>
  <c r="D62" i="6"/>
  <c r="E62" i="6"/>
  <c r="F62" i="6"/>
  <c r="S62" i="6" s="1"/>
  <c r="G62" i="6"/>
  <c r="H62" i="6"/>
  <c r="I62" i="6"/>
  <c r="J62" i="6"/>
  <c r="K62" i="6"/>
  <c r="L62" i="6"/>
  <c r="M62" i="6"/>
  <c r="N62" i="6"/>
  <c r="O62" i="6"/>
  <c r="P62" i="6"/>
  <c r="Q62" i="6"/>
  <c r="R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S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S67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U69" i="6"/>
  <c r="C70" i="6"/>
  <c r="D70" i="6"/>
  <c r="E70" i="6"/>
  <c r="F70" i="6"/>
  <c r="S70" i="6" s="1"/>
  <c r="G70" i="6"/>
  <c r="H70" i="6"/>
  <c r="I70" i="6"/>
  <c r="J70" i="6"/>
  <c r="K70" i="6"/>
  <c r="L70" i="6"/>
  <c r="M70" i="6"/>
  <c r="N70" i="6"/>
  <c r="O70" i="6"/>
  <c r="P70" i="6"/>
  <c r="Q70" i="6"/>
  <c r="R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S71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S75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U77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S79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C81" i="6"/>
  <c r="D81" i="6"/>
  <c r="E81" i="6"/>
  <c r="S81" i="6" s="1"/>
  <c r="F81" i="6"/>
  <c r="G81" i="6"/>
  <c r="H81" i="6"/>
  <c r="I81" i="6"/>
  <c r="J81" i="6"/>
  <c r="K81" i="6"/>
  <c r="L81" i="6"/>
  <c r="M81" i="6"/>
  <c r="N81" i="6"/>
  <c r="O81" i="6"/>
  <c r="P81" i="6"/>
  <c r="Q81" i="6"/>
  <c r="U81" i="6"/>
  <c r="C82" i="6"/>
  <c r="D82" i="6"/>
  <c r="E82" i="6"/>
  <c r="F82" i="6"/>
  <c r="S82" i="6" s="1"/>
  <c r="G82" i="6"/>
  <c r="H82" i="6"/>
  <c r="I82" i="6"/>
  <c r="J82" i="6"/>
  <c r="K82" i="6"/>
  <c r="L82" i="6"/>
  <c r="M82" i="6"/>
  <c r="N82" i="6"/>
  <c r="O82" i="6"/>
  <c r="P82" i="6"/>
  <c r="Q82" i="6"/>
  <c r="R82" i="6"/>
  <c r="C83" i="6"/>
  <c r="D83" i="6"/>
  <c r="U83" i="6" s="1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S83" i="6"/>
  <c r="C84" i="6"/>
  <c r="R84" i="6" s="1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C85" i="6"/>
  <c r="D85" i="6"/>
  <c r="E85" i="6"/>
  <c r="S85" i="6" s="1"/>
  <c r="F85" i="6"/>
  <c r="G85" i="6"/>
  <c r="H85" i="6"/>
  <c r="I85" i="6"/>
  <c r="J85" i="6"/>
  <c r="K85" i="6"/>
  <c r="L85" i="6"/>
  <c r="M85" i="6"/>
  <c r="N85" i="6"/>
  <c r="O85" i="6"/>
  <c r="P85" i="6"/>
  <c r="Q85" i="6"/>
  <c r="U85" i="6" l="1"/>
  <c r="T85" i="6" s="1"/>
  <c r="R85" i="6"/>
  <c r="S73" i="6"/>
  <c r="U71" i="6"/>
  <c r="U70" i="6"/>
  <c r="S65" i="6"/>
  <c r="U62" i="6"/>
  <c r="R57" i="6"/>
  <c r="U54" i="6"/>
  <c r="U82" i="6"/>
  <c r="T82" i="6" s="1"/>
  <c r="R81" i="6"/>
  <c r="T81" i="6" s="1"/>
  <c r="U79" i="6"/>
  <c r="S78" i="6"/>
  <c r="U78" i="6"/>
  <c r="R76" i="6"/>
  <c r="R73" i="6"/>
  <c r="R68" i="6"/>
  <c r="R65" i="6"/>
  <c r="U63" i="6"/>
  <c r="R60" i="6"/>
  <c r="S57" i="6"/>
  <c r="U55" i="6"/>
  <c r="S54" i="6"/>
  <c r="R52" i="6"/>
  <c r="R41" i="6"/>
  <c r="U41" i="6"/>
  <c r="T41" i="6" s="1"/>
  <c r="U39" i="6"/>
  <c r="S38" i="6"/>
  <c r="U38" i="6"/>
  <c r="R36" i="6"/>
  <c r="S25" i="6"/>
  <c r="R25" i="6"/>
  <c r="U25" i="6"/>
  <c r="U23" i="6"/>
  <c r="S22" i="6"/>
  <c r="U22" i="6"/>
  <c r="R20" i="6"/>
  <c r="S9" i="6"/>
  <c r="R9" i="6"/>
  <c r="U9" i="6"/>
  <c r="U7" i="6"/>
  <c r="S84" i="6"/>
  <c r="U84" i="6"/>
  <c r="R83" i="6"/>
  <c r="T83" i="6" s="1"/>
  <c r="R80" i="6"/>
  <c r="S77" i="6"/>
  <c r="R77" i="6"/>
  <c r="T77" i="6" s="1"/>
  <c r="U75" i="6"/>
  <c r="S74" i="6"/>
  <c r="U74" i="6"/>
  <c r="T74" i="6" s="1"/>
  <c r="U73" i="6"/>
  <c r="T73" i="6" s="1"/>
  <c r="R72" i="6"/>
  <c r="S69" i="6"/>
  <c r="R69" i="6"/>
  <c r="T69" i="6" s="1"/>
  <c r="U67" i="6"/>
  <c r="S66" i="6"/>
  <c r="U66" i="6"/>
  <c r="U65" i="6"/>
  <c r="T65" i="6" s="1"/>
  <c r="R64" i="6"/>
  <c r="S61" i="6"/>
  <c r="R61" i="6"/>
  <c r="T61" i="6" s="1"/>
  <c r="U59" i="6"/>
  <c r="S58" i="6"/>
  <c r="U58" i="6"/>
  <c r="U57" i="6"/>
  <c r="T57" i="6" s="1"/>
  <c r="R56" i="6"/>
  <c r="S49" i="6"/>
  <c r="R49" i="6"/>
  <c r="U49" i="6"/>
  <c r="U47" i="6"/>
  <c r="S46" i="6"/>
  <c r="U46" i="6"/>
  <c r="R44" i="6"/>
  <c r="S33" i="6"/>
  <c r="R33" i="6"/>
  <c r="U33" i="6"/>
  <c r="U31" i="6"/>
  <c r="S30" i="6"/>
  <c r="U30" i="6"/>
  <c r="R28" i="6"/>
  <c r="S17" i="6"/>
  <c r="R17" i="6"/>
  <c r="U17" i="6"/>
  <c r="U15" i="6"/>
  <c r="S14" i="6"/>
  <c r="U14" i="6"/>
  <c r="R12" i="6"/>
  <c r="S5" i="6"/>
  <c r="U5" i="6"/>
  <c r="T5" i="6" s="1"/>
  <c r="S80" i="6"/>
  <c r="U80" i="6"/>
  <c r="R79" i="6"/>
  <c r="S76" i="6"/>
  <c r="U76" i="6"/>
  <c r="R75" i="6"/>
  <c r="S72" i="6"/>
  <c r="U72" i="6"/>
  <c r="R71" i="6"/>
  <c r="S68" i="6"/>
  <c r="U68" i="6"/>
  <c r="R67" i="6"/>
  <c r="S64" i="6"/>
  <c r="U64" i="6"/>
  <c r="R63" i="6"/>
  <c r="S60" i="6"/>
  <c r="U60" i="6"/>
  <c r="R59" i="6"/>
  <c r="S56" i="6"/>
  <c r="U56" i="6"/>
  <c r="R55" i="6"/>
  <c r="S53" i="6"/>
  <c r="R53" i="6"/>
  <c r="T53" i="6" s="1"/>
  <c r="U51" i="6"/>
  <c r="S50" i="6"/>
  <c r="U50" i="6"/>
  <c r="R48" i="6"/>
  <c r="S45" i="6"/>
  <c r="R45" i="6"/>
  <c r="T45" i="6" s="1"/>
  <c r="U43" i="6"/>
  <c r="S42" i="6"/>
  <c r="U42" i="6"/>
  <c r="R40" i="6"/>
  <c r="S37" i="6"/>
  <c r="R37" i="6"/>
  <c r="T37" i="6" s="1"/>
  <c r="U35" i="6"/>
  <c r="S34" i="6"/>
  <c r="U34" i="6"/>
  <c r="R32" i="6"/>
  <c r="S29" i="6"/>
  <c r="R29" i="6"/>
  <c r="T29" i="6" s="1"/>
  <c r="U27" i="6"/>
  <c r="S26" i="6"/>
  <c r="U26" i="6"/>
  <c r="R24" i="6"/>
  <c r="S21" i="6"/>
  <c r="R21" i="6"/>
  <c r="T21" i="6" s="1"/>
  <c r="U19" i="6"/>
  <c r="S18" i="6"/>
  <c r="U18" i="6"/>
  <c r="R16" i="6"/>
  <c r="S13" i="6"/>
  <c r="R13" i="6"/>
  <c r="T13" i="6" s="1"/>
  <c r="U11" i="6"/>
  <c r="S10" i="6"/>
  <c r="U10" i="6"/>
  <c r="R8" i="6"/>
  <c r="S6" i="6"/>
  <c r="T6" i="6" s="1"/>
  <c r="S52" i="6"/>
  <c r="U52" i="6"/>
  <c r="R51" i="6"/>
  <c r="S48" i="6"/>
  <c r="U48" i="6"/>
  <c r="R47" i="6"/>
  <c r="S44" i="6"/>
  <c r="U44" i="6"/>
  <c r="R43" i="6"/>
  <c r="S40" i="6"/>
  <c r="U40" i="6"/>
  <c r="R39" i="6"/>
  <c r="S36" i="6"/>
  <c r="U36" i="6"/>
  <c r="R35" i="6"/>
  <c r="S32" i="6"/>
  <c r="U32" i="6"/>
  <c r="R31" i="6"/>
  <c r="S28" i="6"/>
  <c r="U28" i="6"/>
  <c r="R27" i="6"/>
  <c r="S24" i="6"/>
  <c r="U24" i="6"/>
  <c r="R23" i="6"/>
  <c r="S20" i="6"/>
  <c r="U20" i="6"/>
  <c r="T20" i="6" s="1"/>
  <c r="R19" i="6"/>
  <c r="S16" i="6"/>
  <c r="U16" i="6"/>
  <c r="R15" i="6"/>
  <c r="S12" i="6"/>
  <c r="U12" i="6"/>
  <c r="T12" i="6" s="1"/>
  <c r="R11" i="6"/>
  <c r="S8" i="6"/>
  <c r="U8" i="6"/>
  <c r="R7" i="6"/>
  <c r="T84" i="6"/>
  <c r="T80" i="6"/>
  <c r="T76" i="6"/>
  <c r="T72" i="6"/>
  <c r="T68" i="6"/>
  <c r="T64" i="6"/>
  <c r="T60" i="6"/>
  <c r="T56" i="6"/>
  <c r="T52" i="6"/>
  <c r="T48" i="6"/>
  <c r="T44" i="6"/>
  <c r="T40" i="6"/>
  <c r="T36" i="6"/>
  <c r="T32" i="6"/>
  <c r="T28" i="6"/>
  <c r="T24" i="6"/>
  <c r="T16" i="6"/>
  <c r="T8" i="6"/>
  <c r="T70" i="6"/>
  <c r="T66" i="6"/>
  <c r="T62" i="6"/>
  <c r="T58" i="6"/>
  <c r="T54" i="6"/>
  <c r="T50" i="6"/>
  <c r="T46" i="6"/>
  <c r="T42" i="6"/>
  <c r="T38" i="6"/>
  <c r="T34" i="6"/>
  <c r="T30" i="6"/>
  <c r="T26" i="6"/>
  <c r="T22" i="6"/>
  <c r="T18" i="6"/>
  <c r="T14" i="6"/>
  <c r="T10" i="6"/>
  <c r="T17" i="6" l="1"/>
  <c r="T33" i="6"/>
  <c r="T49" i="6"/>
  <c r="T67" i="6"/>
  <c r="T9" i="6"/>
  <c r="T25" i="6"/>
  <c r="T11" i="6"/>
  <c r="T19" i="6"/>
  <c r="T27" i="6"/>
  <c r="T35" i="6"/>
  <c r="T43" i="6"/>
  <c r="T51" i="6"/>
  <c r="T15" i="6"/>
  <c r="T31" i="6"/>
  <c r="T47" i="6"/>
  <c r="T59" i="6"/>
  <c r="T75" i="6"/>
  <c r="T7" i="6"/>
  <c r="T23" i="6"/>
  <c r="T39" i="6"/>
  <c r="T55" i="6"/>
  <c r="T63" i="6"/>
  <c r="T78" i="6"/>
  <c r="T79" i="6"/>
  <c r="T71" i="6"/>
</calcChain>
</file>

<file path=xl/sharedStrings.xml><?xml version="1.0" encoding="utf-8"?>
<sst xmlns="http://schemas.openxmlformats.org/spreadsheetml/2006/main" count="1336" uniqueCount="126">
  <si>
    <t>Arbustos</t>
  </si>
  <si>
    <t>Excretas</t>
  </si>
  <si>
    <t>Caminos</t>
  </si>
  <si>
    <t>Infiltración</t>
  </si>
  <si>
    <t>Cambio de uso</t>
  </si>
  <si>
    <t>Sup. total. modif</t>
  </si>
  <si>
    <t>Especie</t>
  </si>
  <si>
    <t>Localidad</t>
  </si>
  <si>
    <t>Réplica</t>
  </si>
  <si>
    <t>Erosión</t>
  </si>
  <si>
    <t>Machete</t>
  </si>
  <si>
    <t>Ramoneo</t>
  </si>
  <si>
    <t>Normal</t>
  </si>
  <si>
    <t>Total</t>
  </si>
  <si>
    <t>Chivo</t>
  </si>
  <si>
    <t>Otros</t>
  </si>
  <si>
    <t>Chiveros</t>
  </si>
  <si>
    <t>Gente</t>
  </si>
  <si>
    <t>Superficie</t>
  </si>
  <si>
    <t>Camino</t>
  </si>
  <si>
    <t>Razón</t>
  </si>
  <si>
    <t>Cercanía</t>
  </si>
  <si>
    <t>Incendio</t>
  </si>
  <si>
    <t>Adyacen.</t>
  </si>
  <si>
    <t>Islas</t>
  </si>
  <si>
    <t>Sup.global</t>
  </si>
  <si>
    <t>Sup.cambio</t>
  </si>
  <si>
    <t>total</t>
  </si>
  <si>
    <t>pectinifera</t>
  </si>
  <si>
    <t>Azumbilla</t>
  </si>
  <si>
    <t>Coapan</t>
  </si>
  <si>
    <t>El Riego</t>
  </si>
  <si>
    <t>Frontera</t>
  </si>
  <si>
    <t>Nopala</t>
  </si>
  <si>
    <t>Tecamachalco</t>
  </si>
  <si>
    <t>Teontepec</t>
  </si>
  <si>
    <t>Teteletitlán</t>
  </si>
  <si>
    <t>Texcala</t>
  </si>
  <si>
    <t>Zapotitlán</t>
  </si>
  <si>
    <t>solisioides</t>
  </si>
  <si>
    <t xml:space="preserve"> Virgen</t>
  </si>
  <si>
    <t>Huajuapan</t>
  </si>
  <si>
    <t>Petlalcingo 1</t>
  </si>
  <si>
    <t>Petlalcingo 2</t>
  </si>
  <si>
    <t>Agua</t>
  </si>
  <si>
    <t>Ayú</t>
  </si>
  <si>
    <t>Ixitlán</t>
  </si>
  <si>
    <t>Ahuehuetitlán</t>
  </si>
  <si>
    <t>Guacamayo</t>
  </si>
  <si>
    <t>Reyes</t>
  </si>
  <si>
    <t>napina</t>
  </si>
  <si>
    <t>Xoch</t>
  </si>
  <si>
    <t>Rieg</t>
  </si>
  <si>
    <t>Zapo</t>
  </si>
  <si>
    <t>Conu</t>
  </si>
  <si>
    <t>Raya</t>
  </si>
  <si>
    <t>Teloxtoc</t>
  </si>
  <si>
    <t>Mezquite</t>
  </si>
  <si>
    <t>Mirador</t>
  </si>
  <si>
    <t>San Juanico</t>
  </si>
  <si>
    <t>kraehenbuehlii</t>
  </si>
  <si>
    <t>Tamazulapan</t>
  </si>
  <si>
    <t>Ixcatlán</t>
  </si>
  <si>
    <t>Palo Solo</t>
  </si>
  <si>
    <t>Buenavista</t>
  </si>
  <si>
    <t>Tepelmeme</t>
  </si>
  <si>
    <t>La Luz</t>
  </si>
  <si>
    <t>Las Pilas</t>
  </si>
  <si>
    <t>Plata</t>
  </si>
  <si>
    <t>Yuyuzá</t>
  </si>
  <si>
    <t>El Tigre</t>
  </si>
  <si>
    <t>dixanthocentron</t>
  </si>
  <si>
    <t>Teotitlán</t>
  </si>
  <si>
    <t>Pápalo</t>
  </si>
  <si>
    <t>Gordo</t>
  </si>
  <si>
    <t>PalaC</t>
  </si>
  <si>
    <t>lCues</t>
  </si>
  <si>
    <t>Miltepec</t>
  </si>
  <si>
    <t>Tecomavaca</t>
  </si>
  <si>
    <t>Ayotla</t>
  </si>
  <si>
    <t>supertexta</t>
  </si>
  <si>
    <t>cues sur</t>
  </si>
  <si>
    <t>calapa</t>
  </si>
  <si>
    <t>quiotepec</t>
  </si>
  <si>
    <t>Los Cues</t>
  </si>
  <si>
    <t>Snta. Lucia</t>
  </si>
  <si>
    <t>hernandezii</t>
  </si>
  <si>
    <t>ESTRELL</t>
  </si>
  <si>
    <t>buen</t>
  </si>
  <si>
    <t>Nadeñe</t>
  </si>
  <si>
    <t>Chila</t>
  </si>
  <si>
    <t>MOGBLA</t>
  </si>
  <si>
    <t>SOTOLIN</t>
  </si>
  <si>
    <t>Gavilán</t>
  </si>
  <si>
    <t>Agujerado</t>
  </si>
  <si>
    <t>Plan</t>
  </si>
  <si>
    <t>Púlpito</t>
  </si>
  <si>
    <t>crucigera</t>
  </si>
  <si>
    <t>C.Blanco</t>
  </si>
  <si>
    <t>C.Agujero</t>
  </si>
  <si>
    <t>Nanahua</t>
  </si>
  <si>
    <t>Malinala</t>
  </si>
  <si>
    <t>Tuxpalan</t>
  </si>
  <si>
    <t>El Meson</t>
  </si>
  <si>
    <t>huitzilopochtli</t>
  </si>
  <si>
    <t>Cuicatlan</t>
  </si>
  <si>
    <t>tecomavaca</t>
  </si>
  <si>
    <t>Los cues</t>
  </si>
  <si>
    <t>Sendo</t>
  </si>
  <si>
    <t>Cacahuatal</t>
  </si>
  <si>
    <t>Chile</t>
  </si>
  <si>
    <t>cambio de uso</t>
  </si>
  <si>
    <t>Sup.tot.modif.</t>
  </si>
  <si>
    <t>infiltración</t>
  </si>
  <si>
    <t>Coef. pca</t>
  </si>
  <si>
    <t>peso (correlación)</t>
  </si>
  <si>
    <t>coef. ponderado</t>
  </si>
  <si>
    <t>desviación estándar</t>
  </si>
  <si>
    <t>coef. neto</t>
  </si>
  <si>
    <t>coef. estandar</t>
  </si>
  <si>
    <t>INDICES DE DISTURBIO</t>
  </si>
  <si>
    <t>COEFICIENTES</t>
  </si>
  <si>
    <t>DEGRADACION</t>
  </si>
  <si>
    <t>GANADERIA</t>
  </si>
  <si>
    <t>HUMANA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</si>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</sst>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i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R16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4991099" cy="969111"/>
    <xdr:sp macro="" textlink="">
      <xdr:nvSpPr>
        <xdr:cNvPr id="2" name="1 CuadroTexto"/>
        <xdr:cNvSpPr txBox="1"/>
      </xdr:nvSpPr>
      <xdr:spPr>
        <a:xfrm>
          <a:off x="1584960" y="838200"/>
          <a:ext cx="4991099" cy="9691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</a:p>
        <a:p>
          <a:pPr algn="just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Peters Recagno, E. y C. Martorell. 2001. Conocimiento y conservación de las mamilarias endémicas del Valle de Tehuacán-Cuicatlán. Universidad Nacional Autónoma de México Instituto de Ecología.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Hoja de cálculo SNIB-CONABIO proyecto No. R166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. México D. F.</a:t>
          </a:r>
          <a:endParaRPr lang="es-ES" sz="1200"/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6</xdr:col>
      <xdr:colOff>371475</xdr:colOff>
      <xdr:row>15</xdr:row>
      <xdr:rowOff>76200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3048000" y="2476500"/>
          <a:ext cx="18954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4"/>
  <sheetViews>
    <sheetView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X2" sqref="X2"/>
    </sheetView>
  </sheetViews>
  <sheetFormatPr baseColWidth="10" defaultColWidth="9.109375" defaultRowHeight="13.2" x14ac:dyDescent="0.25"/>
  <sheetData>
    <row r="1" spans="1:24" x14ac:dyDescent="0.25">
      <c r="E1" t="s">
        <v>0</v>
      </c>
      <c r="I1" t="s">
        <v>1</v>
      </c>
      <c r="L1" t="s">
        <v>2</v>
      </c>
      <c r="O1" t="s">
        <v>3</v>
      </c>
      <c r="V1" t="s">
        <v>4</v>
      </c>
      <c r="X1" t="s">
        <v>5</v>
      </c>
    </row>
    <row r="2" spans="1:24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13</v>
      </c>
      <c r="L2" t="s">
        <v>16</v>
      </c>
      <c r="M2" t="s">
        <v>17</v>
      </c>
      <c r="N2" t="s">
        <v>18</v>
      </c>
      <c r="O2" t="s">
        <v>19</v>
      </c>
      <c r="P2" t="s">
        <v>12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</row>
    <row r="3" spans="1:24" x14ac:dyDescent="0.25">
      <c r="A3" t="s">
        <v>28</v>
      </c>
      <c r="B3" t="s">
        <v>29</v>
      </c>
      <c r="C3">
        <v>1</v>
      </c>
      <c r="D3">
        <v>1</v>
      </c>
      <c r="E3">
        <v>0</v>
      </c>
      <c r="F3">
        <v>6</v>
      </c>
      <c r="G3">
        <v>129</v>
      </c>
      <c r="H3">
        <v>135</v>
      </c>
      <c r="I3">
        <v>1</v>
      </c>
      <c r="J3">
        <v>0</v>
      </c>
      <c r="K3">
        <v>1</v>
      </c>
      <c r="L3">
        <v>0</v>
      </c>
      <c r="M3">
        <v>1</v>
      </c>
      <c r="N3">
        <v>0.01</v>
      </c>
      <c r="O3">
        <v>828.5</v>
      </c>
      <c r="P3">
        <v>170</v>
      </c>
      <c r="Q3">
        <v>4.8735294117647054</v>
      </c>
      <c r="R3">
        <v>5</v>
      </c>
      <c r="S3">
        <v>0</v>
      </c>
      <c r="T3">
        <v>0</v>
      </c>
      <c r="U3">
        <v>0</v>
      </c>
      <c r="V3">
        <v>228093.44</v>
      </c>
      <c r="W3">
        <v>0</v>
      </c>
      <c r="X3">
        <v>0</v>
      </c>
    </row>
    <row r="4" spans="1:24" x14ac:dyDescent="0.25">
      <c r="A4" t="s">
        <v>28</v>
      </c>
      <c r="B4" t="s">
        <v>29</v>
      </c>
      <c r="C4">
        <v>2</v>
      </c>
      <c r="D4">
        <v>1</v>
      </c>
      <c r="E4">
        <v>0</v>
      </c>
      <c r="F4">
        <v>0</v>
      </c>
      <c r="G4">
        <v>176</v>
      </c>
      <c r="H4">
        <v>176</v>
      </c>
      <c r="I4">
        <v>9</v>
      </c>
      <c r="J4">
        <v>0</v>
      </c>
      <c r="K4">
        <v>9</v>
      </c>
      <c r="L4">
        <v>5</v>
      </c>
      <c r="M4">
        <v>1</v>
      </c>
      <c r="N4">
        <v>5.0000000000000001E-3</v>
      </c>
      <c r="O4">
        <v>217</v>
      </c>
      <c r="P4">
        <v>157</v>
      </c>
      <c r="Q4">
        <v>1.3821656050955413</v>
      </c>
      <c r="R4">
        <v>5</v>
      </c>
      <c r="S4">
        <v>0</v>
      </c>
      <c r="T4">
        <v>0</v>
      </c>
      <c r="U4">
        <v>0</v>
      </c>
      <c r="V4">
        <v>228093.44</v>
      </c>
      <c r="W4">
        <v>0</v>
      </c>
      <c r="X4">
        <v>0</v>
      </c>
    </row>
    <row r="5" spans="1:24" x14ac:dyDescent="0.25">
      <c r="A5" t="s">
        <v>28</v>
      </c>
      <c r="B5" t="s">
        <v>29</v>
      </c>
      <c r="C5">
        <v>3</v>
      </c>
      <c r="D5">
        <v>0</v>
      </c>
      <c r="E5">
        <v>0</v>
      </c>
      <c r="F5">
        <v>0</v>
      </c>
      <c r="G5">
        <v>231</v>
      </c>
      <c r="H5">
        <v>231</v>
      </c>
      <c r="I5">
        <v>6</v>
      </c>
      <c r="J5">
        <v>0</v>
      </c>
      <c r="K5">
        <v>6</v>
      </c>
      <c r="L5">
        <v>15</v>
      </c>
      <c r="M5">
        <v>0</v>
      </c>
      <c r="N5">
        <v>0</v>
      </c>
      <c r="O5">
        <v>432</v>
      </c>
      <c r="P5">
        <v>118</v>
      </c>
      <c r="Q5">
        <v>3.6610169491525424</v>
      </c>
      <c r="R5">
        <v>5</v>
      </c>
      <c r="S5">
        <v>1</v>
      </c>
      <c r="T5">
        <v>1</v>
      </c>
      <c r="U5">
        <v>1</v>
      </c>
      <c r="V5">
        <v>228093.44</v>
      </c>
      <c r="W5">
        <v>0</v>
      </c>
      <c r="X5">
        <v>0</v>
      </c>
    </row>
    <row r="6" spans="1:24" x14ac:dyDescent="0.25">
      <c r="A6" t="s">
        <v>28</v>
      </c>
      <c r="B6" t="s">
        <v>30</v>
      </c>
      <c r="C6">
        <v>1</v>
      </c>
      <c r="D6">
        <v>4</v>
      </c>
      <c r="E6">
        <v>2</v>
      </c>
      <c r="F6">
        <v>24</v>
      </c>
      <c r="G6">
        <v>14</v>
      </c>
      <c r="H6">
        <v>40</v>
      </c>
      <c r="I6">
        <v>3</v>
      </c>
      <c r="J6">
        <v>0</v>
      </c>
      <c r="K6">
        <v>3</v>
      </c>
      <c r="L6">
        <v>8</v>
      </c>
      <c r="M6">
        <v>1</v>
      </c>
      <c r="N6">
        <v>8.0000000000000002E-3</v>
      </c>
      <c r="O6">
        <v>337</v>
      </c>
      <c r="P6">
        <v>169</v>
      </c>
      <c r="Q6">
        <v>1.9940828402366864</v>
      </c>
      <c r="R6">
        <v>1.9</v>
      </c>
      <c r="S6">
        <v>0</v>
      </c>
      <c r="T6">
        <v>1</v>
      </c>
      <c r="U6">
        <v>1</v>
      </c>
      <c r="V6">
        <v>18115.2</v>
      </c>
      <c r="W6">
        <v>800</v>
      </c>
      <c r="X6">
        <v>8</v>
      </c>
    </row>
    <row r="7" spans="1:24" x14ac:dyDescent="0.25">
      <c r="A7" t="s">
        <v>28</v>
      </c>
      <c r="B7" t="s">
        <v>30</v>
      </c>
      <c r="C7">
        <v>2</v>
      </c>
      <c r="D7">
        <v>3</v>
      </c>
      <c r="E7">
        <v>0</v>
      </c>
      <c r="F7">
        <v>19.2</v>
      </c>
      <c r="G7">
        <v>16.8</v>
      </c>
      <c r="H7">
        <v>36</v>
      </c>
      <c r="I7">
        <v>7</v>
      </c>
      <c r="J7">
        <v>0</v>
      </c>
      <c r="K7">
        <v>7</v>
      </c>
      <c r="L7">
        <v>10</v>
      </c>
      <c r="M7">
        <v>0</v>
      </c>
      <c r="N7">
        <v>0</v>
      </c>
      <c r="O7">
        <v>379</v>
      </c>
      <c r="P7">
        <v>275</v>
      </c>
      <c r="Q7">
        <v>1.3781818181818182</v>
      </c>
      <c r="R7">
        <v>1.9</v>
      </c>
      <c r="S7">
        <v>0</v>
      </c>
      <c r="T7">
        <v>1</v>
      </c>
      <c r="U7">
        <v>1</v>
      </c>
      <c r="V7">
        <v>18115.2</v>
      </c>
      <c r="W7">
        <v>0</v>
      </c>
      <c r="X7">
        <v>6</v>
      </c>
    </row>
    <row r="8" spans="1:24" x14ac:dyDescent="0.25">
      <c r="A8" t="s">
        <v>28</v>
      </c>
      <c r="B8" t="s">
        <v>30</v>
      </c>
      <c r="C8">
        <v>3</v>
      </c>
      <c r="D8">
        <v>9</v>
      </c>
      <c r="E8">
        <v>0</v>
      </c>
      <c r="F8">
        <v>20.399999999999999</v>
      </c>
      <c r="G8">
        <v>17.600000000000001</v>
      </c>
      <c r="H8">
        <v>38</v>
      </c>
      <c r="I8">
        <v>5</v>
      </c>
      <c r="J8">
        <v>0</v>
      </c>
      <c r="K8">
        <v>5</v>
      </c>
      <c r="L8">
        <v>9</v>
      </c>
      <c r="M8">
        <v>1</v>
      </c>
      <c r="N8">
        <v>5.5999999999999994E-2</v>
      </c>
      <c r="O8">
        <v>560</v>
      </c>
      <c r="P8">
        <v>299</v>
      </c>
      <c r="Q8">
        <v>1.8729096989966556</v>
      </c>
      <c r="R8">
        <v>1.9</v>
      </c>
      <c r="S8">
        <v>0</v>
      </c>
      <c r="T8">
        <v>0</v>
      </c>
      <c r="U8">
        <v>1</v>
      </c>
      <c r="V8">
        <v>18115.2</v>
      </c>
      <c r="W8">
        <v>0</v>
      </c>
      <c r="X8">
        <v>18</v>
      </c>
    </row>
    <row r="9" spans="1:24" x14ac:dyDescent="0.25">
      <c r="A9" t="s">
        <v>28</v>
      </c>
      <c r="B9" t="s">
        <v>31</v>
      </c>
      <c r="C9">
        <v>1</v>
      </c>
      <c r="D9">
        <v>3</v>
      </c>
      <c r="E9">
        <v>0</v>
      </c>
      <c r="F9">
        <v>80.400000000000006</v>
      </c>
      <c r="G9">
        <v>83.6</v>
      </c>
      <c r="H9">
        <v>164</v>
      </c>
      <c r="I9">
        <v>8</v>
      </c>
      <c r="J9">
        <v>6</v>
      </c>
      <c r="K9">
        <v>14</v>
      </c>
      <c r="L9">
        <v>17</v>
      </c>
      <c r="M9">
        <v>0</v>
      </c>
      <c r="N9">
        <v>0</v>
      </c>
      <c r="O9">
        <v>556</v>
      </c>
      <c r="P9">
        <v>135</v>
      </c>
      <c r="Q9">
        <v>4.1185185185185187</v>
      </c>
      <c r="R9">
        <v>4</v>
      </c>
      <c r="S9">
        <v>0</v>
      </c>
      <c r="T9">
        <v>1</v>
      </c>
      <c r="U9">
        <v>1</v>
      </c>
      <c r="V9">
        <v>21679</v>
      </c>
      <c r="W9">
        <v>0</v>
      </c>
      <c r="X9">
        <v>0</v>
      </c>
    </row>
    <row r="10" spans="1:24" x14ac:dyDescent="0.25">
      <c r="A10" t="s">
        <v>28</v>
      </c>
      <c r="B10" t="s">
        <v>31</v>
      </c>
      <c r="C10">
        <v>2</v>
      </c>
      <c r="D10">
        <v>7</v>
      </c>
      <c r="E10">
        <v>1</v>
      </c>
      <c r="F10">
        <v>57.6</v>
      </c>
      <c r="G10">
        <v>51.4</v>
      </c>
      <c r="H10">
        <v>110</v>
      </c>
      <c r="I10">
        <v>9</v>
      </c>
      <c r="J10">
        <v>0</v>
      </c>
      <c r="K10">
        <v>9</v>
      </c>
      <c r="L10">
        <v>17</v>
      </c>
      <c r="M10">
        <v>1</v>
      </c>
      <c r="N10">
        <v>1.2E-2</v>
      </c>
      <c r="O10">
        <v>458</v>
      </c>
      <c r="P10">
        <v>119</v>
      </c>
      <c r="Q10">
        <v>3.8487394957983194</v>
      </c>
      <c r="R10">
        <v>4</v>
      </c>
      <c r="S10">
        <v>0</v>
      </c>
      <c r="T10">
        <v>0</v>
      </c>
      <c r="U10">
        <v>1</v>
      </c>
      <c r="V10">
        <v>21679</v>
      </c>
      <c r="W10">
        <v>0</v>
      </c>
      <c r="X10">
        <v>0</v>
      </c>
    </row>
    <row r="11" spans="1:24" x14ac:dyDescent="0.25">
      <c r="A11" t="s">
        <v>28</v>
      </c>
      <c r="B11" t="s">
        <v>31</v>
      </c>
      <c r="C11">
        <v>3</v>
      </c>
      <c r="D11">
        <v>0</v>
      </c>
      <c r="E11">
        <v>1</v>
      </c>
      <c r="F11">
        <v>56.4</v>
      </c>
      <c r="G11">
        <v>53.6</v>
      </c>
      <c r="H11">
        <v>111</v>
      </c>
      <c r="I11">
        <v>9</v>
      </c>
      <c r="J11">
        <v>0</v>
      </c>
      <c r="K11">
        <v>9</v>
      </c>
      <c r="L11">
        <v>17</v>
      </c>
      <c r="M11">
        <v>1</v>
      </c>
      <c r="N11">
        <v>8.0000000000000002E-3</v>
      </c>
      <c r="O11">
        <v>372</v>
      </c>
      <c r="P11">
        <v>231</v>
      </c>
      <c r="Q11">
        <v>1.6103896103896105</v>
      </c>
      <c r="R11">
        <v>4</v>
      </c>
      <c r="S11">
        <v>0</v>
      </c>
      <c r="T11">
        <v>0</v>
      </c>
      <c r="U11">
        <v>1</v>
      </c>
      <c r="V11">
        <v>21679</v>
      </c>
      <c r="W11">
        <v>0</v>
      </c>
      <c r="X11">
        <v>0</v>
      </c>
    </row>
    <row r="12" spans="1:24" x14ac:dyDescent="0.25">
      <c r="A12" t="s">
        <v>28</v>
      </c>
      <c r="B12" t="s">
        <v>32</v>
      </c>
      <c r="C12">
        <v>1</v>
      </c>
      <c r="D12">
        <v>0</v>
      </c>
      <c r="E12">
        <v>0</v>
      </c>
      <c r="F12">
        <v>22.8</v>
      </c>
      <c r="G12">
        <v>101.2</v>
      </c>
      <c r="H12">
        <v>124</v>
      </c>
      <c r="I12">
        <v>1</v>
      </c>
      <c r="J12">
        <v>6</v>
      </c>
      <c r="K12">
        <v>7</v>
      </c>
      <c r="L12">
        <v>16</v>
      </c>
      <c r="M12">
        <v>2</v>
      </c>
      <c r="N12">
        <v>4.5999999999999999E-2</v>
      </c>
      <c r="O12">
        <v>709</v>
      </c>
      <c r="P12">
        <v>109</v>
      </c>
      <c r="Q12">
        <v>6.5045871559633026</v>
      </c>
      <c r="R12">
        <v>4</v>
      </c>
      <c r="S12">
        <v>0</v>
      </c>
      <c r="T12">
        <v>0</v>
      </c>
      <c r="U12">
        <v>0</v>
      </c>
      <c r="V12">
        <v>15360</v>
      </c>
      <c r="W12">
        <v>0</v>
      </c>
      <c r="X12">
        <v>0</v>
      </c>
    </row>
    <row r="13" spans="1:24" x14ac:dyDescent="0.25">
      <c r="A13" t="s">
        <v>28</v>
      </c>
      <c r="B13" t="s">
        <v>32</v>
      </c>
      <c r="C13">
        <v>2</v>
      </c>
      <c r="D13">
        <v>0</v>
      </c>
      <c r="E13">
        <v>0</v>
      </c>
      <c r="F13">
        <v>26.4</v>
      </c>
      <c r="G13">
        <v>102.6</v>
      </c>
      <c r="H13">
        <v>129</v>
      </c>
      <c r="I13">
        <v>0</v>
      </c>
      <c r="J13">
        <v>6</v>
      </c>
      <c r="K13">
        <v>6</v>
      </c>
      <c r="L13">
        <v>15</v>
      </c>
      <c r="M13">
        <v>0</v>
      </c>
      <c r="N13">
        <v>0</v>
      </c>
      <c r="O13">
        <v>890</v>
      </c>
      <c r="P13">
        <v>230</v>
      </c>
      <c r="Q13">
        <v>3.8695652173913042</v>
      </c>
      <c r="R13">
        <v>4</v>
      </c>
      <c r="S13">
        <v>0</v>
      </c>
      <c r="T13">
        <v>0</v>
      </c>
      <c r="U13">
        <v>0</v>
      </c>
      <c r="V13">
        <v>15360</v>
      </c>
      <c r="W13">
        <v>0</v>
      </c>
      <c r="X13">
        <v>0</v>
      </c>
    </row>
    <row r="14" spans="1:24" x14ac:dyDescent="0.25">
      <c r="A14" t="s">
        <v>28</v>
      </c>
      <c r="B14" t="s">
        <v>32</v>
      </c>
      <c r="C14">
        <v>3</v>
      </c>
      <c r="D14">
        <v>0</v>
      </c>
      <c r="E14">
        <v>0</v>
      </c>
      <c r="F14">
        <v>20.399999999999999</v>
      </c>
      <c r="G14">
        <v>90.6</v>
      </c>
      <c r="H14">
        <v>111</v>
      </c>
      <c r="I14">
        <v>0</v>
      </c>
      <c r="J14">
        <v>4</v>
      </c>
      <c r="K14">
        <v>4</v>
      </c>
      <c r="L14">
        <v>12</v>
      </c>
      <c r="M14">
        <v>0</v>
      </c>
      <c r="N14">
        <v>0</v>
      </c>
      <c r="O14">
        <v>470</v>
      </c>
      <c r="P14">
        <v>83</v>
      </c>
      <c r="Q14">
        <v>5.6626506024096388</v>
      </c>
      <c r="R14">
        <v>4</v>
      </c>
      <c r="S14">
        <v>0</v>
      </c>
      <c r="T14">
        <v>0</v>
      </c>
      <c r="U14">
        <v>0</v>
      </c>
      <c r="V14">
        <v>15360</v>
      </c>
      <c r="W14">
        <v>0</v>
      </c>
      <c r="X14">
        <v>0</v>
      </c>
    </row>
    <row r="15" spans="1:24" x14ac:dyDescent="0.25">
      <c r="A15" t="s">
        <v>28</v>
      </c>
      <c r="B15" t="s">
        <v>33</v>
      </c>
      <c r="C15">
        <v>1</v>
      </c>
      <c r="D15">
        <v>0</v>
      </c>
      <c r="E15">
        <v>0</v>
      </c>
      <c r="F15">
        <v>38.4</v>
      </c>
      <c r="G15">
        <v>77.599999999999994</v>
      </c>
      <c r="H15">
        <v>116</v>
      </c>
      <c r="I15">
        <v>9</v>
      </c>
      <c r="J15">
        <v>2</v>
      </c>
      <c r="K15">
        <v>11</v>
      </c>
      <c r="L15">
        <v>13</v>
      </c>
      <c r="M15">
        <v>1</v>
      </c>
      <c r="N15">
        <v>0.06</v>
      </c>
      <c r="O15">
        <v>348</v>
      </c>
      <c r="P15">
        <v>115</v>
      </c>
      <c r="Q15">
        <v>3.026086956521739</v>
      </c>
      <c r="R15">
        <v>3.0000003000000302</v>
      </c>
      <c r="S15">
        <v>0</v>
      </c>
      <c r="T15">
        <v>0</v>
      </c>
      <c r="U15">
        <v>0</v>
      </c>
      <c r="V15">
        <v>10480</v>
      </c>
      <c r="W15">
        <v>0</v>
      </c>
      <c r="X15">
        <v>0</v>
      </c>
    </row>
    <row r="16" spans="1:24" x14ac:dyDescent="0.25">
      <c r="A16" t="s">
        <v>28</v>
      </c>
      <c r="B16" t="s">
        <v>33</v>
      </c>
      <c r="C16">
        <v>2</v>
      </c>
      <c r="D16">
        <v>0</v>
      </c>
      <c r="E16">
        <v>0</v>
      </c>
      <c r="F16">
        <v>30</v>
      </c>
      <c r="G16">
        <v>91</v>
      </c>
      <c r="H16">
        <v>121</v>
      </c>
      <c r="I16">
        <v>9</v>
      </c>
      <c r="J16">
        <v>1</v>
      </c>
      <c r="K16">
        <v>10</v>
      </c>
      <c r="L16">
        <v>13</v>
      </c>
      <c r="M16">
        <v>0</v>
      </c>
      <c r="N16">
        <v>0</v>
      </c>
      <c r="O16">
        <v>286</v>
      </c>
      <c r="P16">
        <v>85</v>
      </c>
      <c r="Q16">
        <v>3.3647058823529412</v>
      </c>
      <c r="R16">
        <v>3.0000003000000302</v>
      </c>
      <c r="S16">
        <v>0</v>
      </c>
      <c r="T16">
        <v>0</v>
      </c>
      <c r="U16">
        <v>0</v>
      </c>
      <c r="V16">
        <v>10480</v>
      </c>
      <c r="W16">
        <v>0</v>
      </c>
      <c r="X16">
        <v>0</v>
      </c>
    </row>
    <row r="17" spans="1:24" x14ac:dyDescent="0.25">
      <c r="A17" t="s">
        <v>28</v>
      </c>
      <c r="B17" t="s">
        <v>34</v>
      </c>
      <c r="C17">
        <v>1</v>
      </c>
      <c r="D17">
        <v>0</v>
      </c>
      <c r="E17">
        <v>2</v>
      </c>
      <c r="F17">
        <v>26.4</v>
      </c>
      <c r="G17">
        <v>24.6</v>
      </c>
      <c r="H17">
        <v>53</v>
      </c>
      <c r="I17">
        <v>9</v>
      </c>
      <c r="J17">
        <v>0</v>
      </c>
      <c r="K17">
        <v>9</v>
      </c>
      <c r="L17">
        <v>13</v>
      </c>
      <c r="M17">
        <v>0</v>
      </c>
      <c r="N17">
        <v>0</v>
      </c>
      <c r="O17">
        <v>276</v>
      </c>
      <c r="P17">
        <v>231</v>
      </c>
      <c r="Q17">
        <v>1.1948051948051948</v>
      </c>
      <c r="R17">
        <v>1.8</v>
      </c>
      <c r="S17">
        <v>0</v>
      </c>
      <c r="T17">
        <v>0</v>
      </c>
      <c r="U17">
        <v>1</v>
      </c>
      <c r="V17">
        <v>39984</v>
      </c>
      <c r="W17">
        <v>265</v>
      </c>
      <c r="X17">
        <v>12</v>
      </c>
    </row>
    <row r="18" spans="1:24" x14ac:dyDescent="0.25">
      <c r="A18" t="s">
        <v>28</v>
      </c>
      <c r="B18" t="s">
        <v>34</v>
      </c>
      <c r="C18">
        <v>2</v>
      </c>
      <c r="D18">
        <v>0</v>
      </c>
      <c r="E18">
        <v>0</v>
      </c>
      <c r="F18">
        <v>18</v>
      </c>
      <c r="G18">
        <v>42</v>
      </c>
      <c r="H18">
        <v>60</v>
      </c>
      <c r="I18">
        <v>10</v>
      </c>
      <c r="J18">
        <v>0</v>
      </c>
      <c r="K18">
        <v>10</v>
      </c>
      <c r="L18">
        <v>27</v>
      </c>
      <c r="M18">
        <v>0</v>
      </c>
      <c r="N18">
        <v>0</v>
      </c>
      <c r="O18">
        <v>801</v>
      </c>
      <c r="P18">
        <v>344</v>
      </c>
      <c r="Q18">
        <v>2.3284883720930232</v>
      </c>
      <c r="R18">
        <v>1.8</v>
      </c>
      <c r="S18">
        <v>0</v>
      </c>
      <c r="T18">
        <v>1</v>
      </c>
      <c r="U18">
        <v>1</v>
      </c>
      <c r="V18">
        <v>39984</v>
      </c>
      <c r="W18">
        <v>0</v>
      </c>
      <c r="X18">
        <v>0</v>
      </c>
    </row>
    <row r="19" spans="1:24" x14ac:dyDescent="0.25">
      <c r="A19" t="s">
        <v>28</v>
      </c>
      <c r="B19" t="s">
        <v>34</v>
      </c>
      <c r="C19">
        <v>3</v>
      </c>
      <c r="D19">
        <v>2</v>
      </c>
      <c r="E19">
        <v>1</v>
      </c>
      <c r="F19">
        <v>16.8</v>
      </c>
      <c r="G19">
        <v>38.200000000000003</v>
      </c>
      <c r="H19">
        <v>56</v>
      </c>
      <c r="I19">
        <v>9</v>
      </c>
      <c r="J19">
        <v>0</v>
      </c>
      <c r="K19">
        <v>9</v>
      </c>
      <c r="L19">
        <v>19</v>
      </c>
      <c r="M19">
        <v>1</v>
      </c>
      <c r="N19">
        <v>0.08</v>
      </c>
      <c r="O19">
        <v>382</v>
      </c>
      <c r="P19">
        <v>330</v>
      </c>
      <c r="Q19">
        <v>1.1575757575757575</v>
      </c>
      <c r="R19">
        <v>1.8</v>
      </c>
      <c r="S19">
        <v>0</v>
      </c>
      <c r="T19">
        <v>1</v>
      </c>
      <c r="U19">
        <v>1</v>
      </c>
      <c r="V19">
        <v>39984</v>
      </c>
      <c r="W19">
        <v>2800</v>
      </c>
      <c r="X19">
        <v>0</v>
      </c>
    </row>
    <row r="20" spans="1:24" x14ac:dyDescent="0.25">
      <c r="A20" t="s">
        <v>28</v>
      </c>
      <c r="B20" t="s">
        <v>35</v>
      </c>
      <c r="C20">
        <v>1</v>
      </c>
      <c r="D20">
        <v>9</v>
      </c>
      <c r="E20">
        <v>0</v>
      </c>
      <c r="F20">
        <v>37.200000000000003</v>
      </c>
      <c r="G20">
        <v>106.8</v>
      </c>
      <c r="H20">
        <v>144</v>
      </c>
      <c r="I20">
        <v>10</v>
      </c>
      <c r="J20">
        <v>0</v>
      </c>
      <c r="K20">
        <v>10</v>
      </c>
      <c r="L20">
        <v>23</v>
      </c>
      <c r="M20">
        <v>2</v>
      </c>
      <c r="N20">
        <v>0.02</v>
      </c>
      <c r="O20">
        <v>372</v>
      </c>
      <c r="P20">
        <v>110</v>
      </c>
      <c r="Q20">
        <v>3.3818181818181818</v>
      </c>
      <c r="R20">
        <v>5.8</v>
      </c>
      <c r="S20">
        <v>0</v>
      </c>
      <c r="T20">
        <v>0</v>
      </c>
      <c r="U20">
        <v>1</v>
      </c>
      <c r="V20">
        <v>134568</v>
      </c>
      <c r="W20">
        <v>0</v>
      </c>
      <c r="X20">
        <v>11.2</v>
      </c>
    </row>
    <row r="21" spans="1:24" x14ac:dyDescent="0.25">
      <c r="A21" t="s">
        <v>28</v>
      </c>
      <c r="B21" t="s">
        <v>35</v>
      </c>
      <c r="C21">
        <v>2</v>
      </c>
      <c r="D21">
        <v>7</v>
      </c>
      <c r="E21">
        <v>0</v>
      </c>
      <c r="F21">
        <v>45.6</v>
      </c>
      <c r="G21">
        <v>49.4</v>
      </c>
      <c r="H21">
        <v>95</v>
      </c>
      <c r="I21">
        <v>9</v>
      </c>
      <c r="J21">
        <v>0</v>
      </c>
      <c r="K21">
        <v>9</v>
      </c>
      <c r="L21">
        <v>21</v>
      </c>
      <c r="M21">
        <v>0</v>
      </c>
      <c r="N21">
        <v>0</v>
      </c>
      <c r="O21">
        <v>323</v>
      </c>
      <c r="P21">
        <v>49</v>
      </c>
      <c r="Q21">
        <v>6.591836734693878</v>
      </c>
      <c r="R21">
        <v>5.8</v>
      </c>
      <c r="S21">
        <v>0</v>
      </c>
      <c r="T21">
        <v>0</v>
      </c>
      <c r="U21">
        <v>1</v>
      </c>
      <c r="V21">
        <v>134568</v>
      </c>
      <c r="W21">
        <v>0</v>
      </c>
      <c r="X21">
        <v>10.5</v>
      </c>
    </row>
    <row r="22" spans="1:24" x14ac:dyDescent="0.25">
      <c r="A22" t="s">
        <v>28</v>
      </c>
      <c r="B22" t="s">
        <v>35</v>
      </c>
      <c r="C22">
        <v>3</v>
      </c>
      <c r="D22">
        <v>1</v>
      </c>
      <c r="E22">
        <v>1</v>
      </c>
      <c r="F22">
        <v>37.200000000000003</v>
      </c>
      <c r="G22">
        <v>10.8</v>
      </c>
      <c r="H22">
        <v>49</v>
      </c>
      <c r="I22">
        <v>8</v>
      </c>
      <c r="J22">
        <v>2</v>
      </c>
      <c r="K22">
        <v>10</v>
      </c>
      <c r="L22">
        <v>25</v>
      </c>
      <c r="M22">
        <v>0</v>
      </c>
      <c r="N22">
        <v>0</v>
      </c>
      <c r="O22">
        <v>785</v>
      </c>
      <c r="P22">
        <v>119</v>
      </c>
      <c r="Q22">
        <v>6.5966386554621845</v>
      </c>
      <c r="R22">
        <v>5.8</v>
      </c>
      <c r="S22">
        <v>0</v>
      </c>
      <c r="T22">
        <v>0</v>
      </c>
      <c r="U22">
        <v>1</v>
      </c>
      <c r="V22">
        <v>134568</v>
      </c>
      <c r="W22">
        <v>0</v>
      </c>
      <c r="X22">
        <v>0</v>
      </c>
    </row>
    <row r="23" spans="1:24" x14ac:dyDescent="0.25">
      <c r="A23" t="s">
        <v>28</v>
      </c>
      <c r="B23" t="s">
        <v>36</v>
      </c>
      <c r="C23">
        <v>1</v>
      </c>
      <c r="D23">
        <v>0</v>
      </c>
      <c r="E23">
        <v>0</v>
      </c>
      <c r="F23">
        <v>90</v>
      </c>
      <c r="G23">
        <v>16</v>
      </c>
      <c r="H23">
        <v>106</v>
      </c>
      <c r="I23">
        <v>7</v>
      </c>
      <c r="J23">
        <v>0</v>
      </c>
      <c r="K23">
        <v>7</v>
      </c>
      <c r="L23">
        <v>14</v>
      </c>
      <c r="M23">
        <v>0</v>
      </c>
      <c r="N23">
        <v>0</v>
      </c>
      <c r="O23">
        <v>201</v>
      </c>
      <c r="P23">
        <v>176</v>
      </c>
      <c r="Q23">
        <v>1.1420454545454546</v>
      </c>
      <c r="R23">
        <v>4</v>
      </c>
      <c r="S23">
        <v>0</v>
      </c>
      <c r="T23">
        <v>0</v>
      </c>
      <c r="U23">
        <v>0</v>
      </c>
      <c r="V23">
        <v>7350</v>
      </c>
      <c r="W23">
        <v>0</v>
      </c>
      <c r="X23">
        <v>0</v>
      </c>
    </row>
    <row r="24" spans="1:24" x14ac:dyDescent="0.25">
      <c r="A24" t="s">
        <v>28</v>
      </c>
      <c r="B24" t="s">
        <v>36</v>
      </c>
      <c r="C24">
        <v>2</v>
      </c>
      <c r="D24">
        <v>2</v>
      </c>
      <c r="E24">
        <v>1</v>
      </c>
      <c r="F24">
        <v>80.400000000000006</v>
      </c>
      <c r="G24">
        <v>33.6</v>
      </c>
      <c r="H24">
        <v>115</v>
      </c>
      <c r="I24">
        <v>8</v>
      </c>
      <c r="J24">
        <v>4</v>
      </c>
      <c r="K24">
        <v>12</v>
      </c>
      <c r="L24">
        <v>17</v>
      </c>
      <c r="M24">
        <v>1</v>
      </c>
      <c r="N24">
        <v>3.2000000000000001E-2</v>
      </c>
      <c r="O24">
        <v>295</v>
      </c>
      <c r="P24">
        <v>290</v>
      </c>
      <c r="Q24">
        <v>1.0172413793103448</v>
      </c>
      <c r="R24">
        <v>4</v>
      </c>
      <c r="S24">
        <v>0</v>
      </c>
      <c r="T24">
        <v>1</v>
      </c>
      <c r="U24">
        <v>1</v>
      </c>
      <c r="V24">
        <v>7350</v>
      </c>
      <c r="W24">
        <v>3615</v>
      </c>
      <c r="X24">
        <v>0</v>
      </c>
    </row>
    <row r="25" spans="1:24" x14ac:dyDescent="0.25">
      <c r="A25" t="s">
        <v>28</v>
      </c>
      <c r="B25" t="s">
        <v>36</v>
      </c>
      <c r="C25">
        <v>3</v>
      </c>
      <c r="D25">
        <v>1</v>
      </c>
      <c r="E25">
        <v>0</v>
      </c>
      <c r="F25">
        <v>123.6</v>
      </c>
      <c r="G25">
        <v>52.4</v>
      </c>
      <c r="H25">
        <v>176</v>
      </c>
      <c r="I25">
        <v>9</v>
      </c>
      <c r="J25">
        <v>1</v>
      </c>
      <c r="K25">
        <v>10</v>
      </c>
      <c r="L25">
        <v>19</v>
      </c>
      <c r="M25">
        <v>1</v>
      </c>
      <c r="N25">
        <v>6.0000000000000001E-3</v>
      </c>
      <c r="O25">
        <v>325</v>
      </c>
      <c r="P25">
        <v>325</v>
      </c>
      <c r="Q25">
        <v>1</v>
      </c>
      <c r="R25">
        <v>4</v>
      </c>
      <c r="S25">
        <v>0</v>
      </c>
      <c r="T25">
        <v>0</v>
      </c>
      <c r="U25">
        <v>0</v>
      </c>
      <c r="V25">
        <v>7350</v>
      </c>
      <c r="W25">
        <v>1770</v>
      </c>
      <c r="X25">
        <v>0</v>
      </c>
    </row>
    <row r="26" spans="1:24" x14ac:dyDescent="0.25">
      <c r="A26" t="s">
        <v>28</v>
      </c>
      <c r="B26" t="s">
        <v>37</v>
      </c>
      <c r="C26">
        <v>1</v>
      </c>
      <c r="D26">
        <v>0</v>
      </c>
      <c r="E26">
        <v>0</v>
      </c>
      <c r="F26">
        <v>28.8</v>
      </c>
      <c r="G26">
        <v>8.1999999999999993</v>
      </c>
      <c r="H26">
        <v>37</v>
      </c>
      <c r="I26">
        <v>1</v>
      </c>
      <c r="J26">
        <v>0</v>
      </c>
      <c r="K26">
        <v>1</v>
      </c>
      <c r="L26">
        <v>20</v>
      </c>
      <c r="M26">
        <v>1</v>
      </c>
      <c r="N26">
        <v>6.0000000000000001E-3</v>
      </c>
      <c r="O26">
        <v>399</v>
      </c>
      <c r="P26">
        <v>153</v>
      </c>
      <c r="Q26">
        <v>2.607843137254902</v>
      </c>
      <c r="R26">
        <v>2</v>
      </c>
      <c r="S26">
        <v>0</v>
      </c>
      <c r="T26">
        <v>1</v>
      </c>
      <c r="U26">
        <v>0</v>
      </c>
      <c r="V26">
        <v>47320</v>
      </c>
      <c r="W26">
        <v>300</v>
      </c>
      <c r="X26">
        <v>0</v>
      </c>
    </row>
    <row r="27" spans="1:24" x14ac:dyDescent="0.25">
      <c r="A27" t="s">
        <v>28</v>
      </c>
      <c r="B27" t="s">
        <v>37</v>
      </c>
      <c r="C27">
        <v>2</v>
      </c>
      <c r="D27">
        <v>1</v>
      </c>
      <c r="E27">
        <v>0</v>
      </c>
      <c r="F27">
        <v>42</v>
      </c>
      <c r="G27">
        <v>36</v>
      </c>
      <c r="H27">
        <v>78</v>
      </c>
      <c r="I27">
        <v>6</v>
      </c>
      <c r="J27">
        <v>2</v>
      </c>
      <c r="K27">
        <v>8</v>
      </c>
      <c r="L27">
        <v>17</v>
      </c>
      <c r="M27">
        <v>2</v>
      </c>
      <c r="N27">
        <v>6.5000000000000002E-2</v>
      </c>
      <c r="O27">
        <v>761</v>
      </c>
      <c r="P27">
        <v>146</v>
      </c>
      <c r="Q27">
        <v>5.2123287671232879</v>
      </c>
      <c r="R27">
        <v>2</v>
      </c>
      <c r="S27">
        <v>0</v>
      </c>
      <c r="T27">
        <v>1</v>
      </c>
      <c r="U27">
        <v>1</v>
      </c>
      <c r="V27">
        <v>47320</v>
      </c>
      <c r="W27">
        <v>0</v>
      </c>
      <c r="X27">
        <v>0</v>
      </c>
    </row>
    <row r="28" spans="1:24" x14ac:dyDescent="0.25">
      <c r="A28" t="s">
        <v>28</v>
      </c>
      <c r="B28" t="s">
        <v>37</v>
      </c>
      <c r="C28">
        <v>3</v>
      </c>
      <c r="D28">
        <v>1</v>
      </c>
      <c r="E28">
        <v>0</v>
      </c>
      <c r="F28">
        <v>56.4</v>
      </c>
      <c r="G28">
        <v>23.6</v>
      </c>
      <c r="H28">
        <v>80</v>
      </c>
      <c r="I28">
        <v>8</v>
      </c>
      <c r="J28">
        <v>2</v>
      </c>
      <c r="K28">
        <v>10</v>
      </c>
      <c r="L28">
        <v>19</v>
      </c>
      <c r="M28">
        <v>0</v>
      </c>
      <c r="N28">
        <v>0</v>
      </c>
      <c r="O28">
        <v>178</v>
      </c>
      <c r="P28">
        <v>84</v>
      </c>
      <c r="Q28">
        <v>2.1190476190476191</v>
      </c>
      <c r="R28">
        <v>2</v>
      </c>
      <c r="S28">
        <v>0</v>
      </c>
      <c r="T28">
        <v>1</v>
      </c>
      <c r="U28">
        <v>0</v>
      </c>
      <c r="V28">
        <v>47320</v>
      </c>
      <c r="W28">
        <v>0</v>
      </c>
      <c r="X28">
        <v>0</v>
      </c>
    </row>
    <row r="29" spans="1:24" x14ac:dyDescent="0.25">
      <c r="A29" t="s">
        <v>28</v>
      </c>
      <c r="B29" t="s">
        <v>38</v>
      </c>
      <c r="C29">
        <v>1</v>
      </c>
      <c r="D29">
        <v>0</v>
      </c>
      <c r="E29">
        <v>0</v>
      </c>
      <c r="F29">
        <v>25.2</v>
      </c>
      <c r="G29">
        <v>57.8</v>
      </c>
      <c r="H29">
        <v>83</v>
      </c>
      <c r="I29">
        <v>5</v>
      </c>
      <c r="J29">
        <v>1</v>
      </c>
      <c r="K29">
        <v>6</v>
      </c>
      <c r="L29">
        <v>14</v>
      </c>
      <c r="M29">
        <v>0</v>
      </c>
      <c r="N29">
        <v>0</v>
      </c>
      <c r="O29">
        <v>351</v>
      </c>
      <c r="P29">
        <v>209</v>
      </c>
      <c r="Q29">
        <v>1.6794258373205742</v>
      </c>
      <c r="R29">
        <v>3.1</v>
      </c>
      <c r="S29">
        <v>0</v>
      </c>
      <c r="T29">
        <v>0</v>
      </c>
      <c r="U29">
        <v>0</v>
      </c>
      <c r="V29">
        <v>400013</v>
      </c>
      <c r="W29">
        <v>0</v>
      </c>
      <c r="X29">
        <v>0</v>
      </c>
    </row>
    <row r="30" spans="1:24" x14ac:dyDescent="0.25">
      <c r="A30" t="s">
        <v>28</v>
      </c>
      <c r="B30" t="s">
        <v>38</v>
      </c>
      <c r="C30">
        <v>2</v>
      </c>
      <c r="D30">
        <v>2</v>
      </c>
      <c r="E30">
        <v>0</v>
      </c>
      <c r="F30">
        <v>38.4</v>
      </c>
      <c r="G30">
        <v>84.6</v>
      </c>
      <c r="H30">
        <v>123</v>
      </c>
      <c r="I30">
        <v>8</v>
      </c>
      <c r="J30">
        <v>0</v>
      </c>
      <c r="K30">
        <v>8</v>
      </c>
      <c r="L30">
        <v>17</v>
      </c>
      <c r="M30">
        <v>1</v>
      </c>
      <c r="N30">
        <v>6.0000000000000001E-3</v>
      </c>
      <c r="O30">
        <v>458</v>
      </c>
      <c r="P30">
        <v>398</v>
      </c>
      <c r="Q30">
        <v>1.1507537688442211</v>
      </c>
      <c r="R30">
        <v>3.1</v>
      </c>
      <c r="S30">
        <v>0</v>
      </c>
      <c r="T30">
        <v>0</v>
      </c>
      <c r="U30">
        <v>1</v>
      </c>
      <c r="V30">
        <v>400013</v>
      </c>
      <c r="W30">
        <v>0</v>
      </c>
      <c r="X30">
        <v>0</v>
      </c>
    </row>
    <row r="31" spans="1:24" x14ac:dyDescent="0.25">
      <c r="A31" t="s">
        <v>28</v>
      </c>
      <c r="B31" t="s">
        <v>38</v>
      </c>
      <c r="C31">
        <v>3</v>
      </c>
      <c r="D31">
        <v>0</v>
      </c>
      <c r="E31">
        <v>0</v>
      </c>
      <c r="F31">
        <v>30</v>
      </c>
      <c r="G31">
        <v>54</v>
      </c>
      <c r="H31">
        <v>84</v>
      </c>
      <c r="I31">
        <v>5</v>
      </c>
      <c r="J31">
        <v>4</v>
      </c>
      <c r="K31">
        <v>9</v>
      </c>
      <c r="L31">
        <v>15</v>
      </c>
      <c r="M31">
        <v>0</v>
      </c>
      <c r="N31">
        <v>0</v>
      </c>
      <c r="O31">
        <v>479</v>
      </c>
      <c r="P31">
        <v>110</v>
      </c>
      <c r="Q31">
        <v>4.3545454545454545</v>
      </c>
      <c r="R31">
        <v>3.1</v>
      </c>
      <c r="S31">
        <v>0</v>
      </c>
      <c r="T31">
        <v>0</v>
      </c>
      <c r="U31">
        <v>0</v>
      </c>
      <c r="V31">
        <v>400013</v>
      </c>
      <c r="W31">
        <v>0</v>
      </c>
      <c r="X31">
        <v>0</v>
      </c>
    </row>
    <row r="32" spans="1:24" x14ac:dyDescent="0.25">
      <c r="A32" t="s">
        <v>39</v>
      </c>
      <c r="B32" t="s">
        <v>40</v>
      </c>
      <c r="C32">
        <v>1</v>
      </c>
      <c r="D32">
        <v>4</v>
      </c>
      <c r="E32">
        <v>1</v>
      </c>
      <c r="F32">
        <v>2</v>
      </c>
      <c r="G32">
        <v>46</v>
      </c>
      <c r="H32">
        <v>49</v>
      </c>
      <c r="I32">
        <v>0</v>
      </c>
      <c r="J32">
        <v>0</v>
      </c>
      <c r="K32">
        <v>0</v>
      </c>
      <c r="L32">
        <v>4</v>
      </c>
      <c r="M32">
        <v>1</v>
      </c>
      <c r="N32">
        <v>9.7999999999999997E-3</v>
      </c>
      <c r="O32">
        <v>1362</v>
      </c>
      <c r="P32">
        <v>200</v>
      </c>
      <c r="Q32">
        <v>6.81</v>
      </c>
      <c r="R32">
        <v>2.5</v>
      </c>
      <c r="S32">
        <v>1</v>
      </c>
      <c r="T32">
        <v>1</v>
      </c>
      <c r="U32">
        <v>0</v>
      </c>
      <c r="V32">
        <v>28507</v>
      </c>
      <c r="W32">
        <v>0</v>
      </c>
      <c r="X32">
        <v>0</v>
      </c>
    </row>
    <row r="33" spans="1:24" x14ac:dyDescent="0.25">
      <c r="A33" t="s">
        <v>39</v>
      </c>
      <c r="B33" t="s">
        <v>40</v>
      </c>
      <c r="C33">
        <v>2</v>
      </c>
      <c r="D33">
        <v>6</v>
      </c>
      <c r="E33">
        <v>0</v>
      </c>
      <c r="F33">
        <v>5</v>
      </c>
      <c r="G33">
        <v>8</v>
      </c>
      <c r="H33">
        <v>13</v>
      </c>
      <c r="I33">
        <v>0</v>
      </c>
      <c r="J33">
        <v>0</v>
      </c>
      <c r="K33">
        <v>0</v>
      </c>
      <c r="L33">
        <v>9</v>
      </c>
      <c r="M33">
        <v>1</v>
      </c>
      <c r="N33">
        <v>1.9E-2</v>
      </c>
      <c r="O33">
        <v>360</v>
      </c>
      <c r="P33">
        <v>252</v>
      </c>
      <c r="Q33">
        <v>1.4285714285714286</v>
      </c>
      <c r="R33">
        <v>2.5</v>
      </c>
      <c r="S33">
        <v>0</v>
      </c>
      <c r="T33">
        <v>1</v>
      </c>
      <c r="U33">
        <v>1</v>
      </c>
      <c r="V33">
        <v>28507</v>
      </c>
      <c r="W33">
        <v>0</v>
      </c>
      <c r="X33">
        <v>12</v>
      </c>
    </row>
    <row r="34" spans="1:24" x14ac:dyDescent="0.25">
      <c r="A34" t="s">
        <v>39</v>
      </c>
      <c r="B34" t="s">
        <v>40</v>
      </c>
      <c r="C34">
        <v>1</v>
      </c>
      <c r="D34">
        <v>8</v>
      </c>
      <c r="E34">
        <v>0</v>
      </c>
      <c r="F34">
        <v>2</v>
      </c>
      <c r="G34">
        <v>16</v>
      </c>
      <c r="H34">
        <v>18</v>
      </c>
      <c r="I34">
        <v>1</v>
      </c>
      <c r="J34">
        <v>0</v>
      </c>
      <c r="K34">
        <v>1</v>
      </c>
      <c r="L34">
        <v>6</v>
      </c>
      <c r="M34">
        <v>0</v>
      </c>
      <c r="N34">
        <v>0</v>
      </c>
      <c r="O34">
        <v>1962</v>
      </c>
      <c r="P34">
        <v>187</v>
      </c>
      <c r="Q34">
        <v>10.491978609625669</v>
      </c>
      <c r="R34">
        <v>2.5</v>
      </c>
      <c r="S34">
        <v>0</v>
      </c>
      <c r="T34">
        <v>1</v>
      </c>
      <c r="U34">
        <v>1</v>
      </c>
      <c r="V34">
        <v>28507</v>
      </c>
      <c r="W34">
        <v>0</v>
      </c>
      <c r="X34">
        <v>31.7</v>
      </c>
    </row>
    <row r="35" spans="1:24" x14ac:dyDescent="0.25">
      <c r="A35" t="s">
        <v>39</v>
      </c>
      <c r="B35" t="s">
        <v>41</v>
      </c>
      <c r="C35">
        <v>1</v>
      </c>
      <c r="D35">
        <v>12</v>
      </c>
      <c r="E35">
        <v>0</v>
      </c>
      <c r="F35">
        <v>6</v>
      </c>
      <c r="G35">
        <v>11</v>
      </c>
      <c r="H35">
        <v>17</v>
      </c>
      <c r="I35">
        <v>1</v>
      </c>
      <c r="J35">
        <v>0</v>
      </c>
      <c r="K35">
        <v>1</v>
      </c>
      <c r="L35">
        <v>7</v>
      </c>
      <c r="M35">
        <v>0</v>
      </c>
      <c r="N35">
        <v>0</v>
      </c>
      <c r="P35">
        <v>221</v>
      </c>
      <c r="R35">
        <v>2</v>
      </c>
      <c r="S35">
        <v>0</v>
      </c>
      <c r="T35">
        <v>1</v>
      </c>
      <c r="U35">
        <v>1</v>
      </c>
      <c r="V35">
        <v>81525</v>
      </c>
      <c r="W35">
        <v>13044</v>
      </c>
      <c r="X35">
        <v>19.350000000000001</v>
      </c>
    </row>
    <row r="36" spans="1:24" x14ac:dyDescent="0.25">
      <c r="A36" t="s">
        <v>39</v>
      </c>
      <c r="B36" t="s">
        <v>41</v>
      </c>
      <c r="C36">
        <v>2</v>
      </c>
      <c r="D36">
        <v>3</v>
      </c>
      <c r="E36">
        <v>0</v>
      </c>
      <c r="F36">
        <v>6</v>
      </c>
      <c r="G36">
        <v>7</v>
      </c>
      <c r="H36">
        <v>13</v>
      </c>
      <c r="I36">
        <v>2</v>
      </c>
      <c r="J36">
        <v>0</v>
      </c>
      <c r="K36">
        <v>2</v>
      </c>
      <c r="L36">
        <v>8</v>
      </c>
      <c r="M36">
        <v>1</v>
      </c>
      <c r="N36">
        <v>9.1999999999999998E-3</v>
      </c>
      <c r="O36">
        <v>46</v>
      </c>
      <c r="P36">
        <v>11</v>
      </c>
      <c r="Q36">
        <v>4.1818181818181817</v>
      </c>
      <c r="R36">
        <v>2</v>
      </c>
      <c r="S36">
        <v>0</v>
      </c>
      <c r="T36">
        <v>1</v>
      </c>
      <c r="U36">
        <v>1</v>
      </c>
      <c r="V36">
        <v>81525</v>
      </c>
      <c r="W36">
        <v>0</v>
      </c>
      <c r="X36">
        <v>0</v>
      </c>
    </row>
    <row r="37" spans="1:24" x14ac:dyDescent="0.25">
      <c r="A37" t="s">
        <v>39</v>
      </c>
      <c r="B37" t="s">
        <v>41</v>
      </c>
      <c r="C37">
        <v>3</v>
      </c>
      <c r="D37">
        <v>4</v>
      </c>
      <c r="E37">
        <v>0</v>
      </c>
      <c r="F37">
        <v>0</v>
      </c>
      <c r="G37">
        <v>14</v>
      </c>
      <c r="H37">
        <v>14</v>
      </c>
      <c r="I37">
        <v>0</v>
      </c>
      <c r="J37">
        <v>0</v>
      </c>
      <c r="K37">
        <v>0</v>
      </c>
      <c r="L37">
        <v>3</v>
      </c>
      <c r="M37">
        <v>1</v>
      </c>
      <c r="N37">
        <v>0.11599999999999999</v>
      </c>
      <c r="O37">
        <v>220</v>
      </c>
      <c r="P37">
        <v>74</v>
      </c>
      <c r="Q37">
        <v>2.9729729729729728</v>
      </c>
      <c r="R37">
        <v>2</v>
      </c>
      <c r="S37">
        <v>0</v>
      </c>
      <c r="T37">
        <v>1</v>
      </c>
      <c r="U37">
        <v>1</v>
      </c>
      <c r="V37">
        <v>81525</v>
      </c>
      <c r="W37">
        <v>174</v>
      </c>
      <c r="X37">
        <v>7</v>
      </c>
    </row>
    <row r="38" spans="1:24" x14ac:dyDescent="0.25">
      <c r="A38" t="s">
        <v>39</v>
      </c>
      <c r="B38" t="s">
        <v>42</v>
      </c>
      <c r="C38">
        <v>1</v>
      </c>
      <c r="D38">
        <v>13</v>
      </c>
      <c r="E38">
        <v>0</v>
      </c>
      <c r="F38">
        <v>43</v>
      </c>
      <c r="G38">
        <v>29</v>
      </c>
      <c r="H38">
        <v>72</v>
      </c>
      <c r="I38">
        <v>0</v>
      </c>
      <c r="J38">
        <v>0</v>
      </c>
      <c r="K38">
        <v>0</v>
      </c>
      <c r="L38">
        <v>13</v>
      </c>
      <c r="M38">
        <v>0</v>
      </c>
      <c r="N38">
        <v>0</v>
      </c>
      <c r="O38">
        <v>309</v>
      </c>
      <c r="P38">
        <v>53</v>
      </c>
      <c r="Q38">
        <v>5.8301886792452828</v>
      </c>
      <c r="R38">
        <v>2.5</v>
      </c>
      <c r="S38">
        <v>0</v>
      </c>
      <c r="T38">
        <v>1</v>
      </c>
      <c r="U38">
        <v>1</v>
      </c>
      <c r="V38">
        <v>21631</v>
      </c>
      <c r="W38">
        <v>0</v>
      </c>
      <c r="X38">
        <v>16</v>
      </c>
    </row>
    <row r="39" spans="1:24" x14ac:dyDescent="0.25">
      <c r="A39" t="s">
        <v>39</v>
      </c>
      <c r="B39" t="s">
        <v>42</v>
      </c>
      <c r="C39">
        <v>2</v>
      </c>
      <c r="D39">
        <v>0</v>
      </c>
      <c r="E39">
        <v>1</v>
      </c>
      <c r="F39">
        <v>16</v>
      </c>
      <c r="G39">
        <v>8</v>
      </c>
      <c r="H39">
        <v>25</v>
      </c>
      <c r="I39">
        <v>1</v>
      </c>
      <c r="J39">
        <v>0</v>
      </c>
      <c r="K39">
        <v>1</v>
      </c>
      <c r="L39">
        <v>5</v>
      </c>
      <c r="M39">
        <v>0</v>
      </c>
      <c r="N39">
        <v>0</v>
      </c>
      <c r="O39">
        <v>183</v>
      </c>
      <c r="P39">
        <v>75</v>
      </c>
      <c r="Q39">
        <v>2.44</v>
      </c>
      <c r="R39">
        <v>2.5</v>
      </c>
      <c r="S39">
        <v>0</v>
      </c>
      <c r="T39">
        <v>0</v>
      </c>
      <c r="U39">
        <v>1</v>
      </c>
      <c r="V39">
        <v>21631</v>
      </c>
      <c r="W39">
        <v>0</v>
      </c>
      <c r="X39">
        <v>12.5</v>
      </c>
    </row>
    <row r="40" spans="1:24" x14ac:dyDescent="0.25">
      <c r="A40" t="s">
        <v>39</v>
      </c>
      <c r="B40" t="s">
        <v>42</v>
      </c>
      <c r="C40">
        <v>3</v>
      </c>
      <c r="D40">
        <v>4</v>
      </c>
      <c r="E40">
        <v>0</v>
      </c>
      <c r="F40">
        <v>19</v>
      </c>
      <c r="G40">
        <v>17</v>
      </c>
      <c r="H40">
        <v>36</v>
      </c>
      <c r="I40">
        <v>2</v>
      </c>
      <c r="J40">
        <v>0</v>
      </c>
      <c r="K40">
        <v>2</v>
      </c>
      <c r="L40">
        <v>15</v>
      </c>
      <c r="M40">
        <v>0</v>
      </c>
      <c r="N40">
        <v>0</v>
      </c>
      <c r="O40">
        <v>63</v>
      </c>
      <c r="P40">
        <v>36</v>
      </c>
      <c r="Q40">
        <v>1.75</v>
      </c>
      <c r="R40">
        <v>2.5</v>
      </c>
      <c r="S40">
        <v>0</v>
      </c>
      <c r="T40">
        <v>0</v>
      </c>
      <c r="U40">
        <v>1</v>
      </c>
      <c r="V40">
        <v>21631</v>
      </c>
      <c r="W40">
        <v>0</v>
      </c>
      <c r="X40">
        <v>6</v>
      </c>
    </row>
    <row r="41" spans="1:24" x14ac:dyDescent="0.25">
      <c r="A41" t="s">
        <v>39</v>
      </c>
      <c r="B41" t="s">
        <v>43</v>
      </c>
      <c r="C41">
        <v>1</v>
      </c>
      <c r="D41">
        <v>1</v>
      </c>
      <c r="E41">
        <v>0</v>
      </c>
      <c r="F41">
        <v>20</v>
      </c>
      <c r="G41">
        <v>9</v>
      </c>
      <c r="H41">
        <v>29</v>
      </c>
      <c r="I41">
        <v>0</v>
      </c>
      <c r="J41">
        <v>0</v>
      </c>
      <c r="K41">
        <v>0</v>
      </c>
      <c r="L41">
        <v>13</v>
      </c>
      <c r="M41">
        <v>1</v>
      </c>
      <c r="N41">
        <v>1.8000000000000002E-2</v>
      </c>
      <c r="O41">
        <v>775</v>
      </c>
      <c r="P41">
        <v>434</v>
      </c>
      <c r="Q41">
        <v>1.7857142857142858</v>
      </c>
      <c r="R41">
        <v>2.5</v>
      </c>
      <c r="S41">
        <v>0</v>
      </c>
      <c r="T41">
        <v>0</v>
      </c>
      <c r="U41">
        <v>1</v>
      </c>
      <c r="V41">
        <v>580</v>
      </c>
      <c r="W41">
        <v>0</v>
      </c>
      <c r="X41">
        <v>0</v>
      </c>
    </row>
    <row r="42" spans="1:24" x14ac:dyDescent="0.25">
      <c r="A42" t="s">
        <v>39</v>
      </c>
      <c r="B42" t="s">
        <v>43</v>
      </c>
      <c r="C42">
        <v>2</v>
      </c>
      <c r="D42">
        <v>0</v>
      </c>
      <c r="E42">
        <v>0</v>
      </c>
      <c r="F42">
        <v>20</v>
      </c>
      <c r="G42">
        <v>9</v>
      </c>
      <c r="H42">
        <v>29</v>
      </c>
      <c r="I42">
        <v>0</v>
      </c>
      <c r="J42">
        <v>0</v>
      </c>
      <c r="K42">
        <v>0</v>
      </c>
      <c r="L42">
        <v>18</v>
      </c>
      <c r="M42">
        <v>0</v>
      </c>
      <c r="N42">
        <v>0</v>
      </c>
      <c r="O42">
        <v>415</v>
      </c>
      <c r="R42">
        <v>2.5</v>
      </c>
      <c r="S42">
        <v>0</v>
      </c>
      <c r="T42">
        <v>0</v>
      </c>
      <c r="U42">
        <v>1</v>
      </c>
      <c r="V42">
        <v>580</v>
      </c>
      <c r="W42">
        <v>0</v>
      </c>
      <c r="X42">
        <v>0</v>
      </c>
    </row>
    <row r="43" spans="1:24" x14ac:dyDescent="0.25">
      <c r="A43" t="s">
        <v>39</v>
      </c>
      <c r="B43" t="s">
        <v>44</v>
      </c>
      <c r="C43">
        <v>1</v>
      </c>
      <c r="D43">
        <v>0</v>
      </c>
      <c r="E43">
        <v>0</v>
      </c>
      <c r="F43">
        <v>29</v>
      </c>
      <c r="G43">
        <v>20</v>
      </c>
      <c r="H43">
        <v>49</v>
      </c>
      <c r="I43">
        <v>0</v>
      </c>
      <c r="J43">
        <v>0</v>
      </c>
      <c r="K43">
        <v>0</v>
      </c>
      <c r="L43">
        <v>8</v>
      </c>
      <c r="M43">
        <v>0</v>
      </c>
      <c r="N43">
        <v>0</v>
      </c>
      <c r="O43">
        <v>358</v>
      </c>
      <c r="P43">
        <v>92</v>
      </c>
      <c r="Q43">
        <v>3.8913043478260869</v>
      </c>
      <c r="R43">
        <v>1.25</v>
      </c>
      <c r="S43">
        <v>0</v>
      </c>
      <c r="T43">
        <v>0</v>
      </c>
      <c r="U43">
        <v>0</v>
      </c>
      <c r="V43">
        <v>1940</v>
      </c>
      <c r="W43">
        <v>0</v>
      </c>
      <c r="X43">
        <v>0</v>
      </c>
    </row>
    <row r="44" spans="1:24" x14ac:dyDescent="0.25">
      <c r="A44" t="s">
        <v>39</v>
      </c>
      <c r="B44" t="s">
        <v>44</v>
      </c>
      <c r="C44">
        <v>2</v>
      </c>
      <c r="D44">
        <v>0</v>
      </c>
      <c r="E44">
        <v>5</v>
      </c>
      <c r="F44">
        <v>15</v>
      </c>
      <c r="G44">
        <v>23</v>
      </c>
      <c r="H44">
        <v>43</v>
      </c>
      <c r="I44">
        <v>0</v>
      </c>
      <c r="J44">
        <v>1</v>
      </c>
      <c r="K44">
        <v>1</v>
      </c>
      <c r="L44">
        <v>14</v>
      </c>
      <c r="M44">
        <v>0</v>
      </c>
      <c r="N44">
        <v>0</v>
      </c>
      <c r="O44">
        <v>110</v>
      </c>
      <c r="P44">
        <v>88</v>
      </c>
      <c r="Q44">
        <v>1.25</v>
      </c>
      <c r="R44">
        <v>1.25</v>
      </c>
      <c r="S44">
        <v>0</v>
      </c>
      <c r="T44">
        <v>1</v>
      </c>
      <c r="U44">
        <v>0</v>
      </c>
      <c r="V44">
        <v>1940</v>
      </c>
      <c r="W44">
        <v>175</v>
      </c>
      <c r="X44">
        <v>0</v>
      </c>
    </row>
    <row r="45" spans="1:24" x14ac:dyDescent="0.25">
      <c r="A45" t="s">
        <v>39</v>
      </c>
      <c r="B45" t="s">
        <v>44</v>
      </c>
      <c r="C45">
        <v>3</v>
      </c>
      <c r="D45">
        <v>0</v>
      </c>
      <c r="E45">
        <v>7</v>
      </c>
      <c r="F45">
        <v>13</v>
      </c>
      <c r="G45">
        <v>8</v>
      </c>
      <c r="H45">
        <v>28</v>
      </c>
      <c r="I45">
        <v>0</v>
      </c>
      <c r="J45">
        <v>0</v>
      </c>
      <c r="K45">
        <v>0</v>
      </c>
      <c r="L45">
        <v>6</v>
      </c>
      <c r="M45">
        <v>0</v>
      </c>
      <c r="N45">
        <v>0</v>
      </c>
      <c r="O45">
        <v>143</v>
      </c>
      <c r="P45">
        <v>48</v>
      </c>
      <c r="Q45">
        <v>2.9791666666666665</v>
      </c>
      <c r="R45">
        <v>1.25</v>
      </c>
      <c r="S45">
        <v>0</v>
      </c>
      <c r="T45">
        <v>1</v>
      </c>
      <c r="U45">
        <v>0</v>
      </c>
      <c r="V45">
        <v>1940</v>
      </c>
      <c r="W45">
        <v>0</v>
      </c>
      <c r="X45">
        <v>0</v>
      </c>
    </row>
    <row r="46" spans="1:24" x14ac:dyDescent="0.25">
      <c r="A46" t="s">
        <v>39</v>
      </c>
      <c r="B46" t="s">
        <v>45</v>
      </c>
      <c r="C46">
        <v>1</v>
      </c>
      <c r="D46">
        <v>0</v>
      </c>
      <c r="E46">
        <v>3</v>
      </c>
      <c r="F46">
        <v>29</v>
      </c>
      <c r="G46">
        <v>6</v>
      </c>
      <c r="H46">
        <v>38</v>
      </c>
      <c r="I46">
        <v>5</v>
      </c>
      <c r="J46">
        <v>3</v>
      </c>
      <c r="K46">
        <v>8</v>
      </c>
      <c r="L46">
        <v>16</v>
      </c>
      <c r="M46">
        <v>1</v>
      </c>
      <c r="N46">
        <v>2.6000000000000002E-2</v>
      </c>
      <c r="O46">
        <v>215</v>
      </c>
      <c r="P46">
        <v>40</v>
      </c>
      <c r="Q46">
        <v>5.375</v>
      </c>
      <c r="R46">
        <v>0.75</v>
      </c>
      <c r="S46">
        <v>0</v>
      </c>
      <c r="T46">
        <v>1</v>
      </c>
      <c r="U46">
        <v>0</v>
      </c>
      <c r="V46">
        <v>1862</v>
      </c>
      <c r="W46">
        <v>170</v>
      </c>
      <c r="X46">
        <v>0</v>
      </c>
    </row>
    <row r="47" spans="1:24" x14ac:dyDescent="0.25">
      <c r="A47" t="s">
        <v>39</v>
      </c>
      <c r="B47" t="s">
        <v>45</v>
      </c>
      <c r="C47">
        <v>2</v>
      </c>
      <c r="D47">
        <v>2</v>
      </c>
      <c r="E47">
        <v>4</v>
      </c>
      <c r="F47">
        <v>13</v>
      </c>
      <c r="G47">
        <v>9</v>
      </c>
      <c r="H47">
        <v>26</v>
      </c>
      <c r="I47">
        <v>2</v>
      </c>
      <c r="J47">
        <v>1</v>
      </c>
      <c r="K47">
        <v>3</v>
      </c>
      <c r="L47">
        <v>2</v>
      </c>
      <c r="M47">
        <v>0</v>
      </c>
      <c r="N47">
        <v>0</v>
      </c>
      <c r="R47">
        <v>0.75</v>
      </c>
      <c r="S47">
        <v>0</v>
      </c>
      <c r="T47">
        <v>1</v>
      </c>
      <c r="U47">
        <v>0</v>
      </c>
      <c r="V47">
        <v>1862</v>
      </c>
      <c r="W47">
        <v>0</v>
      </c>
      <c r="X47">
        <v>9</v>
      </c>
    </row>
    <row r="48" spans="1:24" x14ac:dyDescent="0.25">
      <c r="A48" t="s">
        <v>39</v>
      </c>
      <c r="B48" t="s">
        <v>45</v>
      </c>
      <c r="C48">
        <v>3</v>
      </c>
      <c r="D48">
        <v>4</v>
      </c>
      <c r="E48">
        <v>14</v>
      </c>
      <c r="F48">
        <v>25</v>
      </c>
      <c r="G48">
        <v>24</v>
      </c>
      <c r="H48">
        <v>63</v>
      </c>
      <c r="I48">
        <v>6</v>
      </c>
      <c r="J48">
        <v>0</v>
      </c>
      <c r="K48">
        <v>6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0.75</v>
      </c>
      <c r="S48">
        <v>0</v>
      </c>
      <c r="T48">
        <v>1</v>
      </c>
      <c r="U48">
        <v>0</v>
      </c>
      <c r="V48">
        <v>1862</v>
      </c>
      <c r="W48">
        <v>0</v>
      </c>
      <c r="X48">
        <v>0</v>
      </c>
    </row>
    <row r="49" spans="1:24" x14ac:dyDescent="0.25">
      <c r="A49" t="s">
        <v>39</v>
      </c>
      <c r="B49" t="s">
        <v>46</v>
      </c>
      <c r="C49">
        <v>1</v>
      </c>
      <c r="D49">
        <v>4</v>
      </c>
      <c r="E49">
        <v>1</v>
      </c>
      <c r="F49">
        <v>22</v>
      </c>
      <c r="G49">
        <v>2</v>
      </c>
      <c r="H49">
        <v>25</v>
      </c>
      <c r="I49">
        <v>8</v>
      </c>
      <c r="J49">
        <v>1</v>
      </c>
      <c r="K49">
        <v>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0.5</v>
      </c>
      <c r="S49">
        <v>0</v>
      </c>
      <c r="T49">
        <v>0</v>
      </c>
      <c r="U49">
        <v>0</v>
      </c>
      <c r="V49">
        <v>25060</v>
      </c>
      <c r="W49">
        <v>0</v>
      </c>
      <c r="X49">
        <v>30.6</v>
      </c>
    </row>
    <row r="50" spans="1:24" x14ac:dyDescent="0.25">
      <c r="A50" t="s">
        <v>39</v>
      </c>
      <c r="B50" t="s">
        <v>46</v>
      </c>
      <c r="C50">
        <v>2</v>
      </c>
      <c r="D50">
        <v>10</v>
      </c>
      <c r="E50">
        <v>0</v>
      </c>
      <c r="F50">
        <v>7</v>
      </c>
      <c r="G50">
        <v>1</v>
      </c>
      <c r="H50">
        <v>8</v>
      </c>
      <c r="I50">
        <v>8</v>
      </c>
      <c r="J50">
        <v>2</v>
      </c>
      <c r="K50">
        <v>10</v>
      </c>
      <c r="L50">
        <v>2</v>
      </c>
      <c r="M50">
        <v>3</v>
      </c>
      <c r="N50">
        <v>5.7999999999999996E-2</v>
      </c>
      <c r="O50">
        <v>917</v>
      </c>
      <c r="P50">
        <v>182</v>
      </c>
      <c r="Q50">
        <v>5.0384615384615383</v>
      </c>
      <c r="R50">
        <v>0.5</v>
      </c>
      <c r="S50">
        <v>0</v>
      </c>
      <c r="T50">
        <v>0</v>
      </c>
      <c r="U50">
        <v>0</v>
      </c>
      <c r="V50">
        <v>25060</v>
      </c>
      <c r="W50">
        <v>0</v>
      </c>
      <c r="X50">
        <v>10.6</v>
      </c>
    </row>
    <row r="51" spans="1:24" x14ac:dyDescent="0.25">
      <c r="A51" t="s">
        <v>39</v>
      </c>
      <c r="B51" t="s">
        <v>46</v>
      </c>
      <c r="C51">
        <v>3</v>
      </c>
      <c r="D51">
        <v>0</v>
      </c>
      <c r="E51">
        <v>0</v>
      </c>
      <c r="F51">
        <v>4</v>
      </c>
      <c r="G51">
        <v>1</v>
      </c>
      <c r="H51">
        <v>5</v>
      </c>
      <c r="I51">
        <v>8</v>
      </c>
      <c r="J51">
        <v>1</v>
      </c>
      <c r="K51">
        <v>9</v>
      </c>
      <c r="L51">
        <v>2</v>
      </c>
      <c r="M51">
        <v>0</v>
      </c>
      <c r="N51">
        <v>0</v>
      </c>
      <c r="O51">
        <v>75</v>
      </c>
      <c r="P51">
        <v>34</v>
      </c>
      <c r="Q51">
        <v>2.2058823529411766</v>
      </c>
      <c r="R51">
        <v>0.5</v>
      </c>
      <c r="S51">
        <v>0</v>
      </c>
      <c r="T51">
        <v>1</v>
      </c>
      <c r="U51">
        <v>0</v>
      </c>
      <c r="V51">
        <v>25060</v>
      </c>
      <c r="W51">
        <v>0</v>
      </c>
      <c r="X51">
        <v>1</v>
      </c>
    </row>
    <row r="52" spans="1:24" x14ac:dyDescent="0.25">
      <c r="A52" t="s">
        <v>39</v>
      </c>
      <c r="B52" t="s">
        <v>47</v>
      </c>
      <c r="C52">
        <v>1</v>
      </c>
      <c r="D52">
        <v>0</v>
      </c>
      <c r="E52">
        <v>1</v>
      </c>
      <c r="F52">
        <v>1</v>
      </c>
      <c r="G52">
        <v>0</v>
      </c>
      <c r="H52">
        <v>2</v>
      </c>
      <c r="I52">
        <v>9</v>
      </c>
      <c r="J52">
        <v>1</v>
      </c>
      <c r="K52">
        <v>10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0.75</v>
      </c>
      <c r="S52">
        <v>0</v>
      </c>
      <c r="T52">
        <v>0</v>
      </c>
      <c r="U52">
        <v>0</v>
      </c>
      <c r="V52">
        <v>5227</v>
      </c>
      <c r="W52">
        <v>0</v>
      </c>
      <c r="X52">
        <v>0</v>
      </c>
    </row>
    <row r="53" spans="1:24" x14ac:dyDescent="0.25">
      <c r="A53" t="s">
        <v>39</v>
      </c>
      <c r="B53" t="s">
        <v>47</v>
      </c>
      <c r="C53">
        <v>2</v>
      </c>
      <c r="D53">
        <v>3</v>
      </c>
      <c r="E53">
        <v>0</v>
      </c>
      <c r="F53">
        <v>1</v>
      </c>
      <c r="G53">
        <v>1</v>
      </c>
      <c r="H53">
        <v>2</v>
      </c>
      <c r="I53">
        <v>6</v>
      </c>
      <c r="J53">
        <v>1</v>
      </c>
      <c r="K53">
        <v>7</v>
      </c>
      <c r="L53">
        <v>4</v>
      </c>
      <c r="M53">
        <v>0</v>
      </c>
      <c r="N53">
        <v>0</v>
      </c>
      <c r="O53">
        <v>172</v>
      </c>
      <c r="P53">
        <v>89</v>
      </c>
      <c r="Q53">
        <v>1.9325842696629214</v>
      </c>
      <c r="R53">
        <v>0.75</v>
      </c>
      <c r="S53">
        <v>0</v>
      </c>
      <c r="T53">
        <v>1</v>
      </c>
      <c r="U53">
        <v>0</v>
      </c>
      <c r="V53">
        <v>5227</v>
      </c>
      <c r="W53">
        <v>0</v>
      </c>
      <c r="X53">
        <v>10</v>
      </c>
    </row>
    <row r="54" spans="1:24" x14ac:dyDescent="0.25">
      <c r="A54" t="s">
        <v>39</v>
      </c>
      <c r="B54" t="s">
        <v>47</v>
      </c>
      <c r="C54">
        <v>3</v>
      </c>
      <c r="D54">
        <v>9</v>
      </c>
      <c r="E54">
        <v>0</v>
      </c>
      <c r="F54">
        <v>4</v>
      </c>
      <c r="G54">
        <v>0</v>
      </c>
      <c r="H54">
        <v>4</v>
      </c>
      <c r="I54">
        <v>6</v>
      </c>
      <c r="J54">
        <v>1</v>
      </c>
      <c r="K54">
        <v>7</v>
      </c>
      <c r="L54">
        <v>0</v>
      </c>
      <c r="M54">
        <v>0</v>
      </c>
      <c r="N54">
        <v>0</v>
      </c>
      <c r="O54">
        <v>230</v>
      </c>
      <c r="P54">
        <v>65</v>
      </c>
      <c r="Q54">
        <v>3.5384615384615383</v>
      </c>
      <c r="R54">
        <v>0.75</v>
      </c>
      <c r="S54">
        <v>0</v>
      </c>
      <c r="T54">
        <v>1</v>
      </c>
      <c r="U54">
        <v>0</v>
      </c>
      <c r="V54">
        <v>5227</v>
      </c>
      <c r="W54">
        <v>500</v>
      </c>
      <c r="X54">
        <v>0</v>
      </c>
    </row>
    <row r="55" spans="1:24" x14ac:dyDescent="0.25">
      <c r="A55" t="s">
        <v>39</v>
      </c>
      <c r="B55" t="s">
        <v>48</v>
      </c>
      <c r="C55">
        <v>1</v>
      </c>
      <c r="D55">
        <v>1</v>
      </c>
      <c r="E55">
        <v>8</v>
      </c>
      <c r="F55">
        <v>11</v>
      </c>
      <c r="G55">
        <v>37</v>
      </c>
      <c r="H55">
        <v>56</v>
      </c>
      <c r="I55">
        <v>0</v>
      </c>
      <c r="J55">
        <v>0</v>
      </c>
      <c r="K55">
        <v>0</v>
      </c>
      <c r="L55">
        <v>0</v>
      </c>
      <c r="M55">
        <v>2</v>
      </c>
      <c r="N55">
        <v>2.7999999999999997E-2</v>
      </c>
      <c r="O55">
        <v>0</v>
      </c>
      <c r="P55">
        <v>0</v>
      </c>
      <c r="Q55">
        <v>0</v>
      </c>
      <c r="R55">
        <v>1</v>
      </c>
      <c r="S55">
        <v>0</v>
      </c>
      <c r="T55">
        <v>1</v>
      </c>
      <c r="U55">
        <v>0</v>
      </c>
      <c r="V55">
        <v>12014</v>
      </c>
      <c r="W55">
        <v>770</v>
      </c>
      <c r="X55">
        <v>1.95</v>
      </c>
    </row>
    <row r="56" spans="1:24" x14ac:dyDescent="0.25">
      <c r="A56" t="s">
        <v>39</v>
      </c>
      <c r="B56" t="s">
        <v>48</v>
      </c>
      <c r="C56">
        <v>2</v>
      </c>
      <c r="D56">
        <v>1</v>
      </c>
      <c r="E56">
        <v>0</v>
      </c>
      <c r="F56">
        <v>9</v>
      </c>
      <c r="G56">
        <v>5</v>
      </c>
      <c r="H56">
        <v>14</v>
      </c>
      <c r="I56">
        <v>0</v>
      </c>
      <c r="J56">
        <v>1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1</v>
      </c>
      <c r="U56">
        <v>0</v>
      </c>
      <c r="V56">
        <v>12014</v>
      </c>
      <c r="W56">
        <v>630</v>
      </c>
      <c r="X56">
        <v>6.3</v>
      </c>
    </row>
    <row r="57" spans="1:24" x14ac:dyDescent="0.25">
      <c r="A57" t="s">
        <v>39</v>
      </c>
      <c r="B57" t="s">
        <v>48</v>
      </c>
      <c r="C57">
        <v>3</v>
      </c>
      <c r="D57">
        <v>0</v>
      </c>
      <c r="E57">
        <v>1</v>
      </c>
      <c r="F57">
        <v>13</v>
      </c>
      <c r="G57">
        <v>20</v>
      </c>
      <c r="H57">
        <v>34</v>
      </c>
      <c r="I57">
        <v>0</v>
      </c>
      <c r="J57">
        <v>1</v>
      </c>
      <c r="K57">
        <v>1</v>
      </c>
      <c r="L57">
        <v>0</v>
      </c>
      <c r="M57">
        <v>1</v>
      </c>
      <c r="N57">
        <v>6.9999999999999993E-3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12014</v>
      </c>
      <c r="W57">
        <v>0</v>
      </c>
      <c r="X57">
        <v>18</v>
      </c>
    </row>
    <row r="58" spans="1:24" x14ac:dyDescent="0.25">
      <c r="A58" t="s">
        <v>39</v>
      </c>
      <c r="B58" t="s">
        <v>49</v>
      </c>
      <c r="C58">
        <v>1</v>
      </c>
      <c r="D58">
        <v>1</v>
      </c>
      <c r="E58">
        <v>0</v>
      </c>
      <c r="F58">
        <v>21</v>
      </c>
      <c r="G58">
        <v>32</v>
      </c>
      <c r="H58">
        <v>53</v>
      </c>
      <c r="I58">
        <v>0</v>
      </c>
      <c r="J58">
        <v>0</v>
      </c>
      <c r="K58">
        <v>0</v>
      </c>
      <c r="L58">
        <v>2</v>
      </c>
      <c r="M58">
        <v>0</v>
      </c>
      <c r="N58">
        <v>0</v>
      </c>
      <c r="O58">
        <v>91</v>
      </c>
      <c r="P58">
        <v>56</v>
      </c>
      <c r="Q58">
        <v>1.625</v>
      </c>
      <c r="R58">
        <v>0.5</v>
      </c>
      <c r="S58">
        <v>0</v>
      </c>
      <c r="T58">
        <v>0</v>
      </c>
      <c r="U58">
        <v>0</v>
      </c>
      <c r="V58">
        <v>1960</v>
      </c>
      <c r="W58">
        <v>0</v>
      </c>
      <c r="X58">
        <v>0</v>
      </c>
    </row>
    <row r="59" spans="1:24" x14ac:dyDescent="0.25">
      <c r="A59" t="s">
        <v>39</v>
      </c>
      <c r="B59" t="s">
        <v>49</v>
      </c>
      <c r="C59">
        <v>2</v>
      </c>
      <c r="D59">
        <v>0</v>
      </c>
      <c r="E59">
        <v>0</v>
      </c>
      <c r="F59">
        <v>17</v>
      </c>
      <c r="G59">
        <v>46</v>
      </c>
      <c r="H59">
        <v>63</v>
      </c>
      <c r="I59">
        <v>0</v>
      </c>
      <c r="J59">
        <v>0</v>
      </c>
      <c r="K59">
        <v>0</v>
      </c>
      <c r="L59">
        <v>1</v>
      </c>
      <c r="M59">
        <v>1</v>
      </c>
      <c r="N59">
        <v>1.6E-2</v>
      </c>
      <c r="O59">
        <v>203</v>
      </c>
      <c r="P59">
        <v>34</v>
      </c>
      <c r="Q59">
        <v>5.9705882352941178</v>
      </c>
      <c r="R59">
        <v>0.5</v>
      </c>
      <c r="S59">
        <v>0</v>
      </c>
      <c r="T59">
        <v>0</v>
      </c>
      <c r="U59">
        <v>0</v>
      </c>
      <c r="V59">
        <v>1960</v>
      </c>
      <c r="W59">
        <v>0</v>
      </c>
      <c r="X59">
        <v>0</v>
      </c>
    </row>
    <row r="60" spans="1:24" x14ac:dyDescent="0.25">
      <c r="A60" t="s">
        <v>39</v>
      </c>
      <c r="B60" t="s">
        <v>49</v>
      </c>
      <c r="C60">
        <v>3</v>
      </c>
      <c r="D60">
        <v>0</v>
      </c>
      <c r="E60">
        <v>2</v>
      </c>
      <c r="F60">
        <v>22</v>
      </c>
      <c r="G60">
        <v>63</v>
      </c>
      <c r="H60">
        <v>87</v>
      </c>
      <c r="I60">
        <v>0</v>
      </c>
      <c r="J60">
        <v>0</v>
      </c>
      <c r="K60">
        <v>0</v>
      </c>
      <c r="L60">
        <v>3</v>
      </c>
      <c r="M60">
        <v>0</v>
      </c>
      <c r="N60">
        <v>0</v>
      </c>
      <c r="O60">
        <v>180</v>
      </c>
      <c r="P60">
        <v>49</v>
      </c>
      <c r="Q60">
        <v>3.6734693877551021</v>
      </c>
      <c r="R60">
        <v>0.5</v>
      </c>
      <c r="S60">
        <v>0</v>
      </c>
      <c r="T60">
        <v>0</v>
      </c>
      <c r="U60">
        <v>0</v>
      </c>
      <c r="V60">
        <v>1960</v>
      </c>
      <c r="W60">
        <v>0</v>
      </c>
      <c r="X60">
        <v>0</v>
      </c>
    </row>
    <row r="61" spans="1:24" x14ac:dyDescent="0.25">
      <c r="A61" t="s">
        <v>50</v>
      </c>
      <c r="B61" t="s">
        <v>29</v>
      </c>
      <c r="C61">
        <v>1</v>
      </c>
      <c r="D61">
        <v>1</v>
      </c>
      <c r="E61">
        <v>0</v>
      </c>
      <c r="F61">
        <v>5</v>
      </c>
      <c r="G61">
        <v>130</v>
      </c>
      <c r="H61">
        <v>135</v>
      </c>
      <c r="I61">
        <v>1</v>
      </c>
      <c r="J61">
        <v>0</v>
      </c>
      <c r="K61">
        <v>1</v>
      </c>
      <c r="L61">
        <v>4</v>
      </c>
      <c r="M61">
        <v>1</v>
      </c>
      <c r="N61">
        <v>0.01</v>
      </c>
      <c r="O61">
        <v>828.5</v>
      </c>
      <c r="P61">
        <v>170</v>
      </c>
      <c r="Q61">
        <v>4.8735294117647054</v>
      </c>
      <c r="R61">
        <v>5</v>
      </c>
      <c r="S61">
        <v>0</v>
      </c>
      <c r="T61">
        <v>0</v>
      </c>
      <c r="U61">
        <v>0</v>
      </c>
      <c r="V61">
        <v>228093.44</v>
      </c>
      <c r="W61">
        <v>0</v>
      </c>
      <c r="X61">
        <v>0</v>
      </c>
    </row>
    <row r="62" spans="1:24" x14ac:dyDescent="0.25">
      <c r="A62" t="s">
        <v>50</v>
      </c>
      <c r="B62" t="s">
        <v>29</v>
      </c>
      <c r="C62">
        <v>2</v>
      </c>
      <c r="D62">
        <v>1</v>
      </c>
      <c r="E62">
        <v>0</v>
      </c>
      <c r="F62">
        <v>0</v>
      </c>
      <c r="G62">
        <v>176</v>
      </c>
      <c r="H62">
        <v>176</v>
      </c>
      <c r="I62">
        <v>9</v>
      </c>
      <c r="J62">
        <v>0</v>
      </c>
      <c r="K62">
        <v>9</v>
      </c>
      <c r="L62">
        <v>5</v>
      </c>
      <c r="M62">
        <v>1</v>
      </c>
      <c r="N62">
        <v>5.0000000000000001E-3</v>
      </c>
      <c r="O62">
        <v>217</v>
      </c>
      <c r="P62">
        <v>157</v>
      </c>
      <c r="Q62">
        <v>1.3821656050955413</v>
      </c>
      <c r="R62">
        <v>5</v>
      </c>
      <c r="S62">
        <v>0</v>
      </c>
      <c r="T62">
        <v>0</v>
      </c>
      <c r="U62">
        <v>0</v>
      </c>
      <c r="V62">
        <v>228093.44</v>
      </c>
      <c r="W62">
        <v>0</v>
      </c>
      <c r="X62">
        <v>0</v>
      </c>
    </row>
    <row r="63" spans="1:24" x14ac:dyDescent="0.25">
      <c r="A63" t="s">
        <v>50</v>
      </c>
      <c r="B63" t="s">
        <v>29</v>
      </c>
      <c r="C63">
        <v>3</v>
      </c>
      <c r="D63">
        <v>0</v>
      </c>
      <c r="E63">
        <v>0</v>
      </c>
      <c r="F63">
        <v>0</v>
      </c>
      <c r="G63">
        <v>231</v>
      </c>
      <c r="H63">
        <v>231</v>
      </c>
      <c r="I63">
        <v>6</v>
      </c>
      <c r="J63">
        <v>0</v>
      </c>
      <c r="K63">
        <v>6</v>
      </c>
      <c r="L63">
        <v>15</v>
      </c>
      <c r="M63">
        <v>0</v>
      </c>
      <c r="N63">
        <v>0</v>
      </c>
      <c r="O63">
        <v>432</v>
      </c>
      <c r="P63">
        <v>118</v>
      </c>
      <c r="Q63">
        <v>3.6610169491525424</v>
      </c>
      <c r="R63">
        <v>5</v>
      </c>
      <c r="S63">
        <v>1</v>
      </c>
      <c r="T63">
        <v>1</v>
      </c>
      <c r="U63">
        <v>1</v>
      </c>
      <c r="V63">
        <v>228093.44</v>
      </c>
      <c r="W63">
        <v>0</v>
      </c>
      <c r="X63">
        <v>0</v>
      </c>
    </row>
    <row r="64" spans="1:24" x14ac:dyDescent="0.25">
      <c r="A64" t="s">
        <v>50</v>
      </c>
      <c r="B64" t="s">
        <v>51</v>
      </c>
      <c r="C64">
        <v>1</v>
      </c>
      <c r="D64">
        <v>0</v>
      </c>
      <c r="E64">
        <v>0</v>
      </c>
      <c r="F64">
        <v>150</v>
      </c>
      <c r="G64">
        <v>73</v>
      </c>
      <c r="H64">
        <v>223</v>
      </c>
      <c r="I64">
        <v>2</v>
      </c>
      <c r="J64">
        <v>4</v>
      </c>
      <c r="K64">
        <v>6</v>
      </c>
      <c r="L64">
        <v>13</v>
      </c>
      <c r="M64">
        <v>1</v>
      </c>
      <c r="N64">
        <v>6.0000000000000001E-3</v>
      </c>
      <c r="O64">
        <v>303</v>
      </c>
      <c r="P64">
        <v>35</v>
      </c>
      <c r="Q64">
        <v>8.6571428571428566</v>
      </c>
      <c r="R64">
        <v>1</v>
      </c>
      <c r="S64">
        <v>1</v>
      </c>
      <c r="T64">
        <v>0</v>
      </c>
      <c r="U64">
        <v>0</v>
      </c>
      <c r="V64">
        <v>3075</v>
      </c>
      <c r="W64">
        <v>0</v>
      </c>
      <c r="X64">
        <v>0</v>
      </c>
    </row>
    <row r="65" spans="1:24" x14ac:dyDescent="0.25">
      <c r="A65" t="s">
        <v>50</v>
      </c>
      <c r="B65" t="s">
        <v>51</v>
      </c>
      <c r="C65">
        <v>2</v>
      </c>
      <c r="D65">
        <v>0</v>
      </c>
      <c r="E65">
        <v>0</v>
      </c>
      <c r="F65">
        <v>215</v>
      </c>
      <c r="G65">
        <v>185</v>
      </c>
      <c r="H65">
        <v>400</v>
      </c>
      <c r="I65">
        <v>6</v>
      </c>
      <c r="J65">
        <v>1</v>
      </c>
      <c r="K65">
        <v>7</v>
      </c>
      <c r="L65">
        <v>16</v>
      </c>
      <c r="M65">
        <v>1</v>
      </c>
      <c r="N65">
        <v>6.0000000000000001E-3</v>
      </c>
      <c r="O65">
        <v>173</v>
      </c>
      <c r="P65">
        <v>60</v>
      </c>
      <c r="Q65">
        <v>2.8833333333333333</v>
      </c>
      <c r="R65">
        <v>1</v>
      </c>
      <c r="S65">
        <v>1</v>
      </c>
      <c r="T65">
        <v>0</v>
      </c>
      <c r="U65">
        <v>0</v>
      </c>
      <c r="V65">
        <v>3075</v>
      </c>
      <c r="W65">
        <v>0</v>
      </c>
      <c r="X65">
        <v>0</v>
      </c>
    </row>
    <row r="66" spans="1:24" x14ac:dyDescent="0.25">
      <c r="A66" t="s">
        <v>50</v>
      </c>
      <c r="B66" t="s">
        <v>52</v>
      </c>
      <c r="C66">
        <v>1</v>
      </c>
      <c r="D66">
        <v>0</v>
      </c>
      <c r="E66">
        <v>0</v>
      </c>
      <c r="F66">
        <v>157</v>
      </c>
      <c r="G66">
        <v>37</v>
      </c>
      <c r="H66">
        <v>194</v>
      </c>
      <c r="I66">
        <v>6</v>
      </c>
      <c r="J66">
        <v>2</v>
      </c>
      <c r="K66">
        <v>8</v>
      </c>
      <c r="L66">
        <v>13</v>
      </c>
      <c r="M66">
        <v>0</v>
      </c>
      <c r="N66">
        <v>0</v>
      </c>
      <c r="O66">
        <v>226</v>
      </c>
      <c r="P66">
        <v>92</v>
      </c>
      <c r="Q66">
        <v>2.4565217391304346</v>
      </c>
      <c r="R66">
        <v>2</v>
      </c>
      <c r="S66">
        <v>0</v>
      </c>
      <c r="T66">
        <v>0</v>
      </c>
      <c r="U66">
        <v>1</v>
      </c>
      <c r="V66">
        <v>2902</v>
      </c>
      <c r="W66">
        <v>0</v>
      </c>
      <c r="X66">
        <v>0</v>
      </c>
    </row>
    <row r="67" spans="1:24" x14ac:dyDescent="0.25">
      <c r="A67" t="s">
        <v>50</v>
      </c>
      <c r="B67" t="s">
        <v>52</v>
      </c>
      <c r="C67">
        <v>2</v>
      </c>
      <c r="D67">
        <v>0</v>
      </c>
      <c r="E67">
        <v>0</v>
      </c>
      <c r="F67">
        <v>171</v>
      </c>
      <c r="G67">
        <v>35</v>
      </c>
      <c r="H67">
        <v>206</v>
      </c>
      <c r="I67">
        <v>5</v>
      </c>
      <c r="J67">
        <v>4</v>
      </c>
      <c r="K67">
        <v>9</v>
      </c>
      <c r="L67">
        <v>20</v>
      </c>
      <c r="M67">
        <v>1</v>
      </c>
      <c r="N67">
        <v>0.02</v>
      </c>
      <c r="O67">
        <v>171</v>
      </c>
      <c r="P67">
        <v>54</v>
      </c>
      <c r="Q67">
        <v>3.1666666666666665</v>
      </c>
      <c r="R67">
        <v>2</v>
      </c>
      <c r="S67">
        <v>0</v>
      </c>
      <c r="T67">
        <v>0</v>
      </c>
      <c r="U67">
        <v>1</v>
      </c>
      <c r="V67">
        <v>2902</v>
      </c>
      <c r="W67">
        <v>0</v>
      </c>
      <c r="X67">
        <v>0</v>
      </c>
    </row>
    <row r="68" spans="1:24" x14ac:dyDescent="0.25">
      <c r="A68" t="s">
        <v>50</v>
      </c>
      <c r="B68" t="s">
        <v>52</v>
      </c>
      <c r="C68">
        <v>3</v>
      </c>
      <c r="D68">
        <v>6</v>
      </c>
      <c r="E68">
        <v>1</v>
      </c>
      <c r="F68">
        <v>311</v>
      </c>
      <c r="G68">
        <v>72</v>
      </c>
      <c r="H68">
        <v>384</v>
      </c>
      <c r="I68">
        <v>4</v>
      </c>
      <c r="J68">
        <v>1</v>
      </c>
      <c r="K68">
        <v>5</v>
      </c>
      <c r="L68">
        <v>14</v>
      </c>
      <c r="M68">
        <v>1</v>
      </c>
      <c r="N68">
        <v>2.6000000000000002E-2</v>
      </c>
      <c r="O68">
        <v>191</v>
      </c>
      <c r="P68">
        <v>60</v>
      </c>
      <c r="Q68">
        <v>3.1833333333333331</v>
      </c>
      <c r="R68">
        <v>2</v>
      </c>
      <c r="S68">
        <v>0</v>
      </c>
      <c r="T68">
        <v>0</v>
      </c>
      <c r="U68">
        <v>0</v>
      </c>
      <c r="V68">
        <v>2902</v>
      </c>
      <c r="W68">
        <v>0</v>
      </c>
      <c r="X68">
        <v>12</v>
      </c>
    </row>
    <row r="69" spans="1:24" x14ac:dyDescent="0.25">
      <c r="A69" t="s">
        <v>50</v>
      </c>
      <c r="B69" t="s">
        <v>53</v>
      </c>
      <c r="C69">
        <v>1</v>
      </c>
      <c r="D69">
        <v>0</v>
      </c>
      <c r="E69">
        <v>3</v>
      </c>
      <c r="F69">
        <v>21</v>
      </c>
      <c r="G69">
        <v>27</v>
      </c>
      <c r="H69">
        <v>51</v>
      </c>
      <c r="I69">
        <v>0</v>
      </c>
      <c r="J69">
        <v>2</v>
      </c>
      <c r="K69">
        <v>2</v>
      </c>
      <c r="L69">
        <v>15</v>
      </c>
      <c r="M69">
        <v>0</v>
      </c>
      <c r="N69">
        <v>0</v>
      </c>
      <c r="O69">
        <v>227</v>
      </c>
      <c r="P69">
        <v>32</v>
      </c>
      <c r="Q69">
        <v>7.09375</v>
      </c>
      <c r="R69">
        <v>3</v>
      </c>
      <c r="S69">
        <v>1</v>
      </c>
      <c r="T69">
        <v>0</v>
      </c>
      <c r="U69">
        <v>0</v>
      </c>
      <c r="V69">
        <v>2800</v>
      </c>
      <c r="W69">
        <v>0</v>
      </c>
      <c r="X69">
        <v>0</v>
      </c>
    </row>
    <row r="70" spans="1:24" x14ac:dyDescent="0.25">
      <c r="A70" t="s">
        <v>50</v>
      </c>
      <c r="B70" t="s">
        <v>53</v>
      </c>
      <c r="C70">
        <v>2</v>
      </c>
      <c r="D70">
        <v>0</v>
      </c>
      <c r="E70">
        <v>0</v>
      </c>
      <c r="F70">
        <v>51</v>
      </c>
      <c r="G70">
        <v>38</v>
      </c>
      <c r="H70">
        <v>89</v>
      </c>
      <c r="I70">
        <v>1</v>
      </c>
      <c r="J70">
        <v>1</v>
      </c>
      <c r="K70">
        <v>2</v>
      </c>
      <c r="L70">
        <v>14</v>
      </c>
      <c r="M70">
        <v>0</v>
      </c>
      <c r="N70">
        <v>0</v>
      </c>
      <c r="O70">
        <v>359</v>
      </c>
      <c r="P70">
        <v>75</v>
      </c>
      <c r="Q70">
        <v>4.7866666666666671</v>
      </c>
      <c r="R70">
        <v>3</v>
      </c>
      <c r="S70">
        <v>1</v>
      </c>
      <c r="T70">
        <v>0</v>
      </c>
      <c r="U70">
        <v>0</v>
      </c>
      <c r="V70">
        <v>2800</v>
      </c>
      <c r="W70">
        <v>0</v>
      </c>
      <c r="X70">
        <v>0</v>
      </c>
    </row>
    <row r="71" spans="1:24" x14ac:dyDescent="0.25">
      <c r="A71" t="s">
        <v>50</v>
      </c>
      <c r="B71" t="s">
        <v>54</v>
      </c>
      <c r="C71">
        <v>1</v>
      </c>
      <c r="D71">
        <v>0</v>
      </c>
      <c r="E71">
        <v>0</v>
      </c>
      <c r="F71">
        <v>299</v>
      </c>
      <c r="G71">
        <v>102</v>
      </c>
      <c r="H71">
        <v>401</v>
      </c>
      <c r="I71">
        <v>0</v>
      </c>
      <c r="J71">
        <v>0</v>
      </c>
      <c r="K71">
        <v>0</v>
      </c>
      <c r="L71">
        <v>11</v>
      </c>
      <c r="M71">
        <v>0</v>
      </c>
      <c r="N71">
        <v>0</v>
      </c>
      <c r="O71">
        <v>174</v>
      </c>
      <c r="P71">
        <v>96</v>
      </c>
      <c r="Q71">
        <v>1.8125</v>
      </c>
      <c r="R71">
        <v>5</v>
      </c>
      <c r="S71">
        <v>0</v>
      </c>
      <c r="T71">
        <v>1</v>
      </c>
      <c r="U71">
        <v>0</v>
      </c>
      <c r="V71">
        <v>2600</v>
      </c>
      <c r="W71">
        <v>0</v>
      </c>
      <c r="X71">
        <v>1.8</v>
      </c>
    </row>
    <row r="72" spans="1:24" x14ac:dyDescent="0.25">
      <c r="A72" t="s">
        <v>50</v>
      </c>
      <c r="B72" t="s">
        <v>54</v>
      </c>
      <c r="C72">
        <v>2</v>
      </c>
      <c r="D72">
        <v>0</v>
      </c>
      <c r="E72">
        <v>2</v>
      </c>
      <c r="F72">
        <v>371</v>
      </c>
      <c r="G72">
        <v>69</v>
      </c>
      <c r="H72">
        <v>442</v>
      </c>
      <c r="I72">
        <v>0</v>
      </c>
      <c r="J72">
        <v>3</v>
      </c>
      <c r="K72">
        <v>3</v>
      </c>
      <c r="L72">
        <v>10</v>
      </c>
      <c r="M72">
        <v>0</v>
      </c>
      <c r="N72">
        <v>0</v>
      </c>
      <c r="O72">
        <v>125</v>
      </c>
      <c r="P72">
        <v>37</v>
      </c>
      <c r="Q72">
        <v>3.3783783783783785</v>
      </c>
      <c r="R72">
        <v>5</v>
      </c>
      <c r="S72">
        <v>1</v>
      </c>
      <c r="T72">
        <v>1</v>
      </c>
      <c r="U72">
        <v>0</v>
      </c>
      <c r="V72">
        <v>2600</v>
      </c>
      <c r="W72">
        <v>0</v>
      </c>
      <c r="X72">
        <v>0</v>
      </c>
    </row>
    <row r="73" spans="1:24" x14ac:dyDescent="0.25">
      <c r="A73" t="s">
        <v>50</v>
      </c>
      <c r="B73" t="s">
        <v>55</v>
      </c>
      <c r="C73">
        <v>1</v>
      </c>
      <c r="D73">
        <v>0</v>
      </c>
      <c r="E73">
        <v>1</v>
      </c>
      <c r="F73">
        <v>155</v>
      </c>
      <c r="G73">
        <v>209</v>
      </c>
      <c r="H73">
        <v>365</v>
      </c>
      <c r="I73">
        <v>0</v>
      </c>
      <c r="J73">
        <v>8</v>
      </c>
      <c r="K73">
        <v>8</v>
      </c>
      <c r="L73">
        <v>18</v>
      </c>
      <c r="M73">
        <v>0</v>
      </c>
      <c r="N73">
        <v>0</v>
      </c>
      <c r="O73">
        <v>248</v>
      </c>
      <c r="P73">
        <v>62</v>
      </c>
      <c r="Q73">
        <v>4</v>
      </c>
      <c r="R73">
        <v>5.5</v>
      </c>
      <c r="S73">
        <v>0</v>
      </c>
      <c r="T73">
        <v>0</v>
      </c>
      <c r="U73">
        <v>0</v>
      </c>
      <c r="V73">
        <v>3960</v>
      </c>
      <c r="W73">
        <v>0</v>
      </c>
      <c r="X73">
        <v>0</v>
      </c>
    </row>
    <row r="74" spans="1:24" x14ac:dyDescent="0.25">
      <c r="A74" t="s">
        <v>50</v>
      </c>
      <c r="B74" t="s">
        <v>55</v>
      </c>
      <c r="C74">
        <v>2</v>
      </c>
      <c r="D74">
        <v>0</v>
      </c>
      <c r="E74">
        <v>1</v>
      </c>
      <c r="F74">
        <v>173</v>
      </c>
      <c r="G74">
        <v>195</v>
      </c>
      <c r="H74">
        <v>369</v>
      </c>
      <c r="I74">
        <v>0</v>
      </c>
      <c r="J74">
        <v>5</v>
      </c>
      <c r="K74">
        <v>5</v>
      </c>
      <c r="L74">
        <v>15</v>
      </c>
      <c r="M74">
        <v>0</v>
      </c>
      <c r="N74">
        <v>0</v>
      </c>
      <c r="O74">
        <v>94</v>
      </c>
      <c r="P74">
        <v>92</v>
      </c>
      <c r="Q74">
        <v>1.0217391304347827</v>
      </c>
      <c r="R74">
        <v>5.5</v>
      </c>
      <c r="S74">
        <v>0</v>
      </c>
      <c r="T74">
        <v>0</v>
      </c>
      <c r="U74">
        <v>0</v>
      </c>
      <c r="V74">
        <v>3960</v>
      </c>
      <c r="W74">
        <v>0</v>
      </c>
      <c r="X74">
        <v>0</v>
      </c>
    </row>
    <row r="75" spans="1:24" x14ac:dyDescent="0.25">
      <c r="A75" t="s">
        <v>50</v>
      </c>
      <c r="B75" t="s">
        <v>56</v>
      </c>
      <c r="C75">
        <v>1</v>
      </c>
      <c r="D75">
        <v>0</v>
      </c>
      <c r="E75">
        <v>0</v>
      </c>
      <c r="F75">
        <v>213</v>
      </c>
      <c r="G75">
        <v>127</v>
      </c>
      <c r="H75">
        <v>340</v>
      </c>
      <c r="I75">
        <v>8</v>
      </c>
      <c r="J75">
        <v>0</v>
      </c>
      <c r="K75">
        <v>8</v>
      </c>
      <c r="L75">
        <v>25</v>
      </c>
      <c r="M75">
        <v>1</v>
      </c>
      <c r="N75">
        <v>4.2000000000000003E-2</v>
      </c>
      <c r="O75">
        <v>183</v>
      </c>
      <c r="P75">
        <v>119</v>
      </c>
      <c r="Q75">
        <v>1.5378151260504203</v>
      </c>
      <c r="R75">
        <v>2</v>
      </c>
      <c r="S75">
        <v>0</v>
      </c>
      <c r="T75">
        <v>0</v>
      </c>
      <c r="U75">
        <v>1</v>
      </c>
      <c r="V75">
        <v>13800</v>
      </c>
      <c r="W75">
        <v>0</v>
      </c>
      <c r="X75">
        <v>0</v>
      </c>
    </row>
    <row r="76" spans="1:24" x14ac:dyDescent="0.25">
      <c r="A76" t="s">
        <v>50</v>
      </c>
      <c r="B76" t="s">
        <v>56</v>
      </c>
      <c r="C76">
        <v>2</v>
      </c>
      <c r="D76">
        <v>0</v>
      </c>
      <c r="E76">
        <v>0</v>
      </c>
      <c r="F76">
        <v>86</v>
      </c>
      <c r="G76">
        <v>76</v>
      </c>
      <c r="H76">
        <v>162</v>
      </c>
      <c r="I76">
        <v>5</v>
      </c>
      <c r="J76">
        <v>0</v>
      </c>
      <c r="K76">
        <v>5</v>
      </c>
      <c r="L76">
        <v>24</v>
      </c>
      <c r="M76">
        <v>0</v>
      </c>
      <c r="N76">
        <v>0</v>
      </c>
      <c r="O76">
        <v>102</v>
      </c>
      <c r="P76">
        <v>57</v>
      </c>
      <c r="Q76">
        <v>1.7894736842105263</v>
      </c>
      <c r="R76">
        <v>2</v>
      </c>
      <c r="S76">
        <v>0</v>
      </c>
      <c r="T76">
        <v>0</v>
      </c>
      <c r="U76">
        <v>1</v>
      </c>
      <c r="V76">
        <v>13800</v>
      </c>
      <c r="W76">
        <v>0</v>
      </c>
      <c r="X76">
        <v>0</v>
      </c>
    </row>
    <row r="77" spans="1:24" x14ac:dyDescent="0.25">
      <c r="A77" t="s">
        <v>50</v>
      </c>
      <c r="B77" t="s">
        <v>56</v>
      </c>
      <c r="C77">
        <v>3</v>
      </c>
      <c r="D77">
        <v>1</v>
      </c>
      <c r="E77">
        <v>0</v>
      </c>
      <c r="F77">
        <v>38</v>
      </c>
      <c r="G77">
        <v>33</v>
      </c>
      <c r="H77">
        <v>71</v>
      </c>
      <c r="I77">
        <v>7</v>
      </c>
      <c r="J77">
        <v>0</v>
      </c>
      <c r="K77">
        <v>7</v>
      </c>
      <c r="L77">
        <v>28</v>
      </c>
      <c r="M77">
        <v>0</v>
      </c>
      <c r="N77">
        <v>0</v>
      </c>
      <c r="O77">
        <v>220</v>
      </c>
      <c r="P77">
        <v>59</v>
      </c>
      <c r="Q77">
        <v>3.7288135593220337</v>
      </c>
      <c r="R77">
        <v>2</v>
      </c>
      <c r="S77">
        <v>0</v>
      </c>
      <c r="T77">
        <v>0</v>
      </c>
      <c r="U77">
        <v>1</v>
      </c>
      <c r="V77">
        <v>13800</v>
      </c>
      <c r="W77">
        <v>0</v>
      </c>
      <c r="X77">
        <v>0</v>
      </c>
    </row>
    <row r="78" spans="1:24" x14ac:dyDescent="0.25">
      <c r="A78" t="s">
        <v>50</v>
      </c>
      <c r="B78" t="s">
        <v>57</v>
      </c>
      <c r="C78">
        <v>1</v>
      </c>
      <c r="D78">
        <v>0</v>
      </c>
      <c r="E78">
        <v>0</v>
      </c>
      <c r="F78">
        <v>14</v>
      </c>
      <c r="G78">
        <v>80</v>
      </c>
      <c r="H78">
        <v>94</v>
      </c>
      <c r="I78">
        <v>6</v>
      </c>
      <c r="J78">
        <v>0</v>
      </c>
      <c r="K78">
        <v>6</v>
      </c>
      <c r="L78">
        <v>9</v>
      </c>
      <c r="M78">
        <v>0</v>
      </c>
      <c r="N78">
        <v>0</v>
      </c>
      <c r="O78">
        <v>80</v>
      </c>
      <c r="P78">
        <v>25</v>
      </c>
      <c r="Q78">
        <v>3.2</v>
      </c>
      <c r="R78">
        <v>3.25</v>
      </c>
      <c r="S78">
        <v>0</v>
      </c>
      <c r="T78">
        <v>1</v>
      </c>
      <c r="U78">
        <v>0</v>
      </c>
      <c r="V78">
        <v>1350</v>
      </c>
      <c r="W78">
        <v>0</v>
      </c>
      <c r="X78">
        <v>0</v>
      </c>
    </row>
    <row r="79" spans="1:24" x14ac:dyDescent="0.25">
      <c r="A79" t="s">
        <v>50</v>
      </c>
      <c r="B79" t="s">
        <v>57</v>
      </c>
      <c r="C79">
        <v>2</v>
      </c>
      <c r="D79">
        <v>0</v>
      </c>
      <c r="E79">
        <v>0</v>
      </c>
      <c r="F79">
        <v>21</v>
      </c>
      <c r="G79">
        <v>109</v>
      </c>
      <c r="H79">
        <v>130</v>
      </c>
      <c r="I79">
        <v>2</v>
      </c>
      <c r="J79">
        <v>0</v>
      </c>
      <c r="K79">
        <v>2</v>
      </c>
      <c r="L79">
        <v>11</v>
      </c>
      <c r="M79">
        <v>0</v>
      </c>
      <c r="N79">
        <v>0</v>
      </c>
      <c r="O79">
        <v>66</v>
      </c>
      <c r="P79">
        <v>25</v>
      </c>
      <c r="Q79">
        <v>2.64</v>
      </c>
      <c r="R79">
        <v>3.25</v>
      </c>
      <c r="S79">
        <v>0</v>
      </c>
      <c r="T79">
        <v>1</v>
      </c>
      <c r="U79">
        <v>0</v>
      </c>
      <c r="V79">
        <v>1350</v>
      </c>
      <c r="W79">
        <v>0</v>
      </c>
      <c r="X79">
        <v>0</v>
      </c>
    </row>
    <row r="80" spans="1:24" x14ac:dyDescent="0.25">
      <c r="A80" t="s">
        <v>50</v>
      </c>
      <c r="B80" t="s">
        <v>58</v>
      </c>
      <c r="C80">
        <v>1</v>
      </c>
      <c r="D80">
        <v>0</v>
      </c>
      <c r="E80">
        <v>0</v>
      </c>
      <c r="F80">
        <v>25</v>
      </c>
      <c r="G80">
        <v>50</v>
      </c>
      <c r="H80">
        <v>75</v>
      </c>
      <c r="I80">
        <v>0</v>
      </c>
      <c r="J80">
        <v>0</v>
      </c>
      <c r="K80">
        <v>0</v>
      </c>
      <c r="L80">
        <v>7</v>
      </c>
      <c r="M80">
        <v>2</v>
      </c>
      <c r="N80">
        <v>0.09</v>
      </c>
      <c r="O80">
        <v>117</v>
      </c>
      <c r="P80">
        <v>117</v>
      </c>
      <c r="Q80">
        <v>1</v>
      </c>
      <c r="R80">
        <v>3.75</v>
      </c>
      <c r="S80">
        <v>0</v>
      </c>
      <c r="T80">
        <v>0</v>
      </c>
      <c r="U80">
        <v>0</v>
      </c>
      <c r="V80">
        <v>13200</v>
      </c>
      <c r="W80">
        <v>0</v>
      </c>
      <c r="X80">
        <v>0</v>
      </c>
    </row>
    <row r="81" spans="1:24" x14ac:dyDescent="0.25">
      <c r="A81" t="s">
        <v>50</v>
      </c>
      <c r="B81" t="s">
        <v>58</v>
      </c>
      <c r="C81">
        <v>2</v>
      </c>
      <c r="D81">
        <v>0</v>
      </c>
      <c r="E81">
        <v>0</v>
      </c>
      <c r="F81">
        <v>29</v>
      </c>
      <c r="G81">
        <v>53</v>
      </c>
      <c r="H81">
        <v>82</v>
      </c>
      <c r="I81">
        <v>0</v>
      </c>
      <c r="J81">
        <v>0</v>
      </c>
      <c r="K81">
        <v>0</v>
      </c>
      <c r="L81">
        <v>8</v>
      </c>
      <c r="M81">
        <v>0</v>
      </c>
      <c r="N81">
        <v>0</v>
      </c>
      <c r="O81">
        <v>51</v>
      </c>
      <c r="P81">
        <v>40</v>
      </c>
      <c r="Q81">
        <v>1.2749999999999999</v>
      </c>
      <c r="R81">
        <v>3.75</v>
      </c>
      <c r="S81">
        <v>0</v>
      </c>
      <c r="T81">
        <v>0</v>
      </c>
      <c r="U81">
        <v>0</v>
      </c>
      <c r="V81">
        <v>13200</v>
      </c>
      <c r="W81">
        <v>0</v>
      </c>
      <c r="X81">
        <v>0</v>
      </c>
    </row>
    <row r="82" spans="1:24" x14ac:dyDescent="0.25">
      <c r="A82" t="s">
        <v>50</v>
      </c>
      <c r="B82" t="s">
        <v>59</v>
      </c>
      <c r="C82">
        <v>1</v>
      </c>
      <c r="D82">
        <v>0</v>
      </c>
      <c r="E82">
        <v>2</v>
      </c>
      <c r="F82">
        <v>17</v>
      </c>
      <c r="G82">
        <v>69</v>
      </c>
      <c r="H82">
        <v>88</v>
      </c>
      <c r="I82">
        <v>4</v>
      </c>
      <c r="J82">
        <v>0</v>
      </c>
      <c r="K82">
        <v>4</v>
      </c>
      <c r="L82">
        <v>15</v>
      </c>
      <c r="M82">
        <v>0</v>
      </c>
      <c r="N82">
        <v>0</v>
      </c>
      <c r="O82">
        <v>124</v>
      </c>
      <c r="P82">
        <v>22</v>
      </c>
      <c r="Q82">
        <v>5.6363636363636367</v>
      </c>
      <c r="R82">
        <v>1.3</v>
      </c>
      <c r="S82">
        <v>0</v>
      </c>
      <c r="T82">
        <v>0</v>
      </c>
      <c r="U82">
        <v>1</v>
      </c>
      <c r="V82">
        <v>824</v>
      </c>
      <c r="W82">
        <v>0</v>
      </c>
      <c r="X82">
        <v>0</v>
      </c>
    </row>
    <row r="83" spans="1:24" x14ac:dyDescent="0.25">
      <c r="A83" t="s">
        <v>50</v>
      </c>
      <c r="B83" t="s">
        <v>59</v>
      </c>
      <c r="C83">
        <v>2</v>
      </c>
      <c r="D83">
        <v>0</v>
      </c>
      <c r="E83">
        <v>2</v>
      </c>
      <c r="F83">
        <v>22</v>
      </c>
      <c r="G83">
        <v>47</v>
      </c>
      <c r="H83">
        <v>71</v>
      </c>
      <c r="I83">
        <v>6</v>
      </c>
      <c r="J83">
        <v>3</v>
      </c>
      <c r="K83">
        <v>9</v>
      </c>
      <c r="L83">
        <v>9</v>
      </c>
      <c r="M83">
        <v>1</v>
      </c>
      <c r="N83">
        <v>0.06</v>
      </c>
      <c r="O83">
        <v>163</v>
      </c>
      <c r="P83">
        <v>129</v>
      </c>
      <c r="Q83">
        <v>1.2635658914728682</v>
      </c>
      <c r="R83">
        <v>1.3</v>
      </c>
      <c r="S83">
        <v>0</v>
      </c>
      <c r="T83">
        <v>0</v>
      </c>
      <c r="U83">
        <v>1</v>
      </c>
      <c r="V83">
        <v>824</v>
      </c>
      <c r="W83">
        <v>0</v>
      </c>
      <c r="X83">
        <v>0</v>
      </c>
    </row>
    <row r="84" spans="1:24" x14ac:dyDescent="0.25">
      <c r="A84" t="s">
        <v>60</v>
      </c>
      <c r="B84" t="s">
        <v>61</v>
      </c>
      <c r="C84">
        <v>1</v>
      </c>
      <c r="D84">
        <v>4</v>
      </c>
      <c r="E84">
        <v>5</v>
      </c>
      <c r="F84">
        <v>35</v>
      </c>
      <c r="G84">
        <v>7</v>
      </c>
      <c r="H84">
        <v>47</v>
      </c>
      <c r="I84">
        <v>9</v>
      </c>
      <c r="J84">
        <v>0</v>
      </c>
      <c r="K84">
        <v>9</v>
      </c>
      <c r="L84">
        <v>7</v>
      </c>
      <c r="M84">
        <v>1</v>
      </c>
      <c r="N84">
        <v>2.1999999999999999E-2</v>
      </c>
      <c r="O84">
        <v>85</v>
      </c>
      <c r="P84">
        <v>73</v>
      </c>
      <c r="Q84">
        <v>1.1639999999999999</v>
      </c>
      <c r="R84">
        <v>2.25</v>
      </c>
      <c r="S84">
        <v>0</v>
      </c>
      <c r="T84">
        <v>0</v>
      </c>
      <c r="U84">
        <v>0</v>
      </c>
      <c r="V84">
        <v>40886</v>
      </c>
      <c r="W84">
        <v>0</v>
      </c>
      <c r="X84">
        <v>19.75</v>
      </c>
    </row>
    <row r="85" spans="1:24" x14ac:dyDescent="0.25">
      <c r="A85" t="s">
        <v>60</v>
      </c>
      <c r="B85" t="s">
        <v>61</v>
      </c>
      <c r="C85">
        <v>2</v>
      </c>
      <c r="D85">
        <v>0</v>
      </c>
      <c r="E85">
        <v>1</v>
      </c>
      <c r="F85">
        <v>68</v>
      </c>
      <c r="G85">
        <v>66</v>
      </c>
      <c r="H85">
        <v>135</v>
      </c>
      <c r="I85">
        <v>7</v>
      </c>
      <c r="J85">
        <v>0</v>
      </c>
      <c r="K85">
        <v>7</v>
      </c>
      <c r="L85">
        <v>8</v>
      </c>
      <c r="M85">
        <v>0</v>
      </c>
      <c r="N85">
        <v>0</v>
      </c>
      <c r="O85">
        <v>159</v>
      </c>
      <c r="P85">
        <v>115</v>
      </c>
      <c r="Q85">
        <v>1.3819999999999999</v>
      </c>
      <c r="R85">
        <v>2.25</v>
      </c>
      <c r="S85">
        <v>0</v>
      </c>
      <c r="T85">
        <v>0</v>
      </c>
      <c r="U85">
        <v>0</v>
      </c>
      <c r="V85">
        <v>40886</v>
      </c>
      <c r="W85">
        <v>0</v>
      </c>
      <c r="X85">
        <v>0</v>
      </c>
    </row>
    <row r="86" spans="1:24" x14ac:dyDescent="0.25">
      <c r="A86" t="s">
        <v>60</v>
      </c>
      <c r="B86" t="s">
        <v>61</v>
      </c>
      <c r="C86">
        <v>3</v>
      </c>
      <c r="D86">
        <v>0</v>
      </c>
      <c r="E86">
        <v>0</v>
      </c>
      <c r="F86">
        <v>42</v>
      </c>
      <c r="G86">
        <v>14</v>
      </c>
      <c r="H86">
        <v>56</v>
      </c>
      <c r="I86">
        <v>6</v>
      </c>
      <c r="J86">
        <v>0</v>
      </c>
      <c r="K86">
        <v>6</v>
      </c>
      <c r="L86">
        <v>8</v>
      </c>
      <c r="M86">
        <v>0</v>
      </c>
      <c r="N86">
        <v>0</v>
      </c>
      <c r="O86">
        <v>125</v>
      </c>
      <c r="P86">
        <v>28</v>
      </c>
      <c r="Q86">
        <v>4.4640000000000004</v>
      </c>
      <c r="R86">
        <v>2.25</v>
      </c>
      <c r="S86">
        <v>0</v>
      </c>
      <c r="T86">
        <v>1</v>
      </c>
      <c r="U86">
        <v>0</v>
      </c>
      <c r="V86">
        <v>40886</v>
      </c>
      <c r="W86">
        <v>0</v>
      </c>
      <c r="X86">
        <v>0</v>
      </c>
    </row>
    <row r="87" spans="1:24" x14ac:dyDescent="0.25">
      <c r="A87" t="s">
        <v>60</v>
      </c>
      <c r="B87" t="s">
        <v>62</v>
      </c>
      <c r="C87">
        <v>1</v>
      </c>
      <c r="D87">
        <v>0</v>
      </c>
      <c r="E87">
        <v>0</v>
      </c>
      <c r="F87">
        <v>97</v>
      </c>
      <c r="G87">
        <v>89</v>
      </c>
      <c r="H87">
        <v>186</v>
      </c>
      <c r="I87">
        <v>8</v>
      </c>
      <c r="J87">
        <v>2</v>
      </c>
      <c r="K87">
        <v>10</v>
      </c>
      <c r="L87">
        <v>9</v>
      </c>
      <c r="M87">
        <v>0</v>
      </c>
      <c r="N87">
        <v>0</v>
      </c>
      <c r="O87">
        <v>72</v>
      </c>
      <c r="P87">
        <v>41</v>
      </c>
      <c r="Q87">
        <v>1.756</v>
      </c>
      <c r="R87">
        <v>2.65</v>
      </c>
      <c r="S87">
        <v>0</v>
      </c>
      <c r="T87">
        <v>0</v>
      </c>
      <c r="U87">
        <v>0</v>
      </c>
      <c r="V87">
        <v>143465</v>
      </c>
      <c r="W87">
        <v>0</v>
      </c>
      <c r="X87">
        <v>0</v>
      </c>
    </row>
    <row r="88" spans="1:24" x14ac:dyDescent="0.25">
      <c r="A88" t="s">
        <v>60</v>
      </c>
      <c r="B88" t="s">
        <v>62</v>
      </c>
      <c r="C88">
        <v>2</v>
      </c>
      <c r="D88">
        <v>0</v>
      </c>
      <c r="E88">
        <v>0</v>
      </c>
      <c r="F88">
        <v>139</v>
      </c>
      <c r="G88">
        <v>69</v>
      </c>
      <c r="H88">
        <v>208</v>
      </c>
      <c r="I88">
        <v>7</v>
      </c>
      <c r="J88">
        <v>3</v>
      </c>
      <c r="K88">
        <v>10</v>
      </c>
      <c r="L88">
        <v>11</v>
      </c>
      <c r="M88">
        <v>0</v>
      </c>
      <c r="N88">
        <v>0</v>
      </c>
      <c r="O88">
        <v>793</v>
      </c>
      <c r="P88">
        <v>88</v>
      </c>
      <c r="Q88">
        <v>9.0109999999999992</v>
      </c>
      <c r="R88">
        <v>2.65</v>
      </c>
      <c r="S88">
        <v>0</v>
      </c>
      <c r="T88">
        <v>0</v>
      </c>
      <c r="U88">
        <v>0</v>
      </c>
      <c r="V88">
        <v>143465</v>
      </c>
      <c r="W88">
        <v>0</v>
      </c>
      <c r="X88">
        <v>0</v>
      </c>
    </row>
    <row r="89" spans="1:24" x14ac:dyDescent="0.25">
      <c r="A89" t="s">
        <v>60</v>
      </c>
      <c r="B89" t="s">
        <v>62</v>
      </c>
      <c r="C89">
        <v>3</v>
      </c>
      <c r="D89">
        <v>0</v>
      </c>
      <c r="E89">
        <v>0</v>
      </c>
      <c r="F89">
        <v>176</v>
      </c>
      <c r="G89">
        <v>19</v>
      </c>
      <c r="H89">
        <v>195</v>
      </c>
      <c r="I89">
        <v>10</v>
      </c>
      <c r="J89">
        <v>0</v>
      </c>
      <c r="K89">
        <v>10</v>
      </c>
      <c r="L89">
        <v>11</v>
      </c>
      <c r="M89">
        <v>0</v>
      </c>
      <c r="N89">
        <v>0</v>
      </c>
      <c r="O89">
        <v>125</v>
      </c>
      <c r="P89">
        <v>52</v>
      </c>
      <c r="Q89">
        <v>2.403</v>
      </c>
      <c r="R89">
        <v>2.65</v>
      </c>
      <c r="S89">
        <v>0</v>
      </c>
      <c r="T89">
        <v>0</v>
      </c>
      <c r="U89">
        <v>0</v>
      </c>
      <c r="V89">
        <v>143465</v>
      </c>
      <c r="W89">
        <v>0</v>
      </c>
      <c r="X89">
        <v>0</v>
      </c>
    </row>
    <row r="90" spans="1:24" x14ac:dyDescent="0.25">
      <c r="A90" t="s">
        <v>60</v>
      </c>
      <c r="B90" t="s">
        <v>63</v>
      </c>
      <c r="C90">
        <v>1</v>
      </c>
      <c r="D90">
        <v>2</v>
      </c>
      <c r="E90">
        <v>16</v>
      </c>
      <c r="F90">
        <v>34</v>
      </c>
      <c r="G90">
        <v>38</v>
      </c>
      <c r="H90">
        <v>88</v>
      </c>
      <c r="I90">
        <v>2</v>
      </c>
      <c r="J90">
        <v>2</v>
      </c>
      <c r="K90">
        <v>4</v>
      </c>
      <c r="L90">
        <v>7</v>
      </c>
      <c r="M90">
        <v>2</v>
      </c>
      <c r="N90">
        <v>4.3999999999999997E-2</v>
      </c>
      <c r="O90">
        <v>45</v>
      </c>
      <c r="P90">
        <v>14</v>
      </c>
      <c r="Q90">
        <v>3.214</v>
      </c>
      <c r="R90">
        <v>1.75</v>
      </c>
      <c r="S90">
        <v>0</v>
      </c>
      <c r="T90">
        <v>1</v>
      </c>
      <c r="U90">
        <v>1</v>
      </c>
      <c r="V90">
        <v>280000</v>
      </c>
      <c r="W90">
        <v>37500</v>
      </c>
      <c r="X90">
        <v>3</v>
      </c>
    </row>
    <row r="91" spans="1:24" x14ac:dyDescent="0.25">
      <c r="A91" t="s">
        <v>60</v>
      </c>
      <c r="B91" t="s">
        <v>63</v>
      </c>
      <c r="C91">
        <v>2</v>
      </c>
      <c r="D91">
        <v>0</v>
      </c>
      <c r="E91">
        <v>1</v>
      </c>
      <c r="F91">
        <v>11</v>
      </c>
      <c r="G91">
        <v>39</v>
      </c>
      <c r="H91">
        <v>51</v>
      </c>
      <c r="I91">
        <v>4</v>
      </c>
      <c r="J91">
        <v>1</v>
      </c>
      <c r="K91">
        <v>5</v>
      </c>
      <c r="L91">
        <v>16</v>
      </c>
      <c r="M91">
        <v>1</v>
      </c>
      <c r="N91">
        <v>8.0000000000000002E-3</v>
      </c>
      <c r="O91">
        <v>88</v>
      </c>
      <c r="P91">
        <v>33</v>
      </c>
      <c r="Q91">
        <v>2.6659999999999999</v>
      </c>
      <c r="R91">
        <v>1.75</v>
      </c>
      <c r="S91">
        <v>0</v>
      </c>
      <c r="T91">
        <v>0</v>
      </c>
      <c r="U91">
        <v>0</v>
      </c>
      <c r="V91">
        <v>280000</v>
      </c>
      <c r="W91">
        <v>0</v>
      </c>
      <c r="X91">
        <v>30.8</v>
      </c>
    </row>
    <row r="92" spans="1:24" x14ac:dyDescent="0.25">
      <c r="A92" t="s">
        <v>60</v>
      </c>
      <c r="B92" t="s">
        <v>63</v>
      </c>
      <c r="C92">
        <v>3</v>
      </c>
      <c r="D92">
        <v>2</v>
      </c>
      <c r="E92">
        <v>1</v>
      </c>
      <c r="F92">
        <v>68</v>
      </c>
      <c r="G92">
        <v>17</v>
      </c>
      <c r="H92">
        <v>86</v>
      </c>
      <c r="I92">
        <v>3</v>
      </c>
      <c r="J92">
        <v>3</v>
      </c>
      <c r="K92">
        <v>6</v>
      </c>
      <c r="L92">
        <v>42</v>
      </c>
      <c r="M92">
        <v>0</v>
      </c>
      <c r="N92">
        <v>0</v>
      </c>
      <c r="O92">
        <v>58</v>
      </c>
      <c r="P92">
        <v>53</v>
      </c>
      <c r="Q92">
        <v>1.0940000000000001</v>
      </c>
      <c r="R92">
        <v>1.75</v>
      </c>
      <c r="S92">
        <v>0</v>
      </c>
      <c r="T92">
        <v>0</v>
      </c>
      <c r="U92">
        <v>0</v>
      </c>
      <c r="V92">
        <v>280000</v>
      </c>
      <c r="W92">
        <v>0</v>
      </c>
      <c r="X92">
        <v>0</v>
      </c>
    </row>
    <row r="93" spans="1:24" x14ac:dyDescent="0.25">
      <c r="A93" t="s">
        <v>60</v>
      </c>
      <c r="B93" t="s">
        <v>64</v>
      </c>
      <c r="C93">
        <v>1</v>
      </c>
      <c r="D93">
        <v>1</v>
      </c>
      <c r="E93">
        <v>1</v>
      </c>
      <c r="F93">
        <v>11</v>
      </c>
      <c r="G93">
        <v>17</v>
      </c>
      <c r="H93">
        <v>29</v>
      </c>
      <c r="I93">
        <v>1</v>
      </c>
      <c r="J93">
        <v>2</v>
      </c>
      <c r="K93">
        <v>3</v>
      </c>
      <c r="L93">
        <v>8</v>
      </c>
      <c r="M93">
        <v>0</v>
      </c>
      <c r="N93">
        <v>0</v>
      </c>
      <c r="O93">
        <v>163</v>
      </c>
      <c r="P93">
        <v>101</v>
      </c>
      <c r="Q93">
        <v>1.613</v>
      </c>
      <c r="R93">
        <v>1</v>
      </c>
      <c r="S93">
        <v>0</v>
      </c>
      <c r="T93">
        <v>1</v>
      </c>
      <c r="U93">
        <v>1</v>
      </c>
      <c r="V93">
        <v>15470</v>
      </c>
      <c r="W93">
        <v>0</v>
      </c>
      <c r="X93">
        <v>0</v>
      </c>
    </row>
    <row r="94" spans="1:24" x14ac:dyDescent="0.25">
      <c r="A94" t="s">
        <v>60</v>
      </c>
      <c r="B94" t="s">
        <v>64</v>
      </c>
      <c r="C94">
        <v>2</v>
      </c>
      <c r="D94">
        <v>0</v>
      </c>
      <c r="E94">
        <v>0</v>
      </c>
      <c r="F94">
        <v>14</v>
      </c>
      <c r="G94">
        <v>36</v>
      </c>
      <c r="H94">
        <v>50</v>
      </c>
      <c r="I94">
        <v>0</v>
      </c>
      <c r="J94">
        <v>0</v>
      </c>
      <c r="K94">
        <v>0</v>
      </c>
      <c r="L94">
        <v>4</v>
      </c>
      <c r="M94">
        <v>0</v>
      </c>
      <c r="N94">
        <v>0</v>
      </c>
      <c r="O94">
        <v>56</v>
      </c>
      <c r="P94">
        <v>16</v>
      </c>
      <c r="Q94">
        <v>3.5</v>
      </c>
      <c r="R94">
        <v>1</v>
      </c>
      <c r="S94">
        <v>0</v>
      </c>
      <c r="T94">
        <v>1</v>
      </c>
      <c r="U94">
        <v>1</v>
      </c>
      <c r="V94">
        <v>15470</v>
      </c>
      <c r="W94">
        <v>0</v>
      </c>
      <c r="X94">
        <v>0</v>
      </c>
    </row>
    <row r="95" spans="1:24" x14ac:dyDescent="0.25">
      <c r="A95" t="s">
        <v>60</v>
      </c>
      <c r="B95" t="s">
        <v>64</v>
      </c>
      <c r="C95">
        <v>3</v>
      </c>
      <c r="D95">
        <v>0</v>
      </c>
      <c r="E95">
        <v>0</v>
      </c>
      <c r="F95">
        <v>7</v>
      </c>
      <c r="G95">
        <v>23</v>
      </c>
      <c r="H95">
        <v>30</v>
      </c>
      <c r="I95">
        <v>1</v>
      </c>
      <c r="J95">
        <v>0</v>
      </c>
      <c r="K95">
        <v>1</v>
      </c>
      <c r="L95">
        <v>13</v>
      </c>
      <c r="M95">
        <v>0</v>
      </c>
      <c r="N95">
        <v>0</v>
      </c>
      <c r="O95">
        <v>184</v>
      </c>
      <c r="P95">
        <v>114</v>
      </c>
      <c r="Q95">
        <v>1.6140000000000001</v>
      </c>
      <c r="R95">
        <v>1</v>
      </c>
      <c r="S95">
        <v>0</v>
      </c>
      <c r="T95">
        <v>1</v>
      </c>
      <c r="U95">
        <v>1</v>
      </c>
      <c r="V95">
        <v>15470</v>
      </c>
      <c r="W95">
        <v>0</v>
      </c>
      <c r="X95">
        <v>0</v>
      </c>
    </row>
    <row r="96" spans="1:24" x14ac:dyDescent="0.25">
      <c r="A96" t="s">
        <v>60</v>
      </c>
      <c r="B96" t="s">
        <v>65</v>
      </c>
      <c r="C96">
        <v>1</v>
      </c>
      <c r="D96">
        <v>0</v>
      </c>
      <c r="E96">
        <v>1</v>
      </c>
      <c r="F96">
        <v>2</v>
      </c>
      <c r="G96">
        <v>14</v>
      </c>
      <c r="H96">
        <v>17</v>
      </c>
      <c r="I96">
        <v>6</v>
      </c>
      <c r="J96">
        <v>3</v>
      </c>
      <c r="K96">
        <v>9</v>
      </c>
      <c r="L96">
        <v>12</v>
      </c>
      <c r="M96">
        <v>0</v>
      </c>
      <c r="N96">
        <v>0</v>
      </c>
      <c r="O96">
        <v>640</v>
      </c>
      <c r="P96">
        <v>81</v>
      </c>
      <c r="Q96">
        <v>7.9009999999999998</v>
      </c>
      <c r="R96">
        <v>1.85</v>
      </c>
      <c r="S96">
        <v>0</v>
      </c>
      <c r="T96">
        <v>1</v>
      </c>
      <c r="U96">
        <v>1</v>
      </c>
      <c r="V96">
        <v>16590</v>
      </c>
      <c r="W96">
        <v>250</v>
      </c>
      <c r="X96">
        <v>0</v>
      </c>
    </row>
    <row r="97" spans="1:24" x14ac:dyDescent="0.25">
      <c r="A97" t="s">
        <v>60</v>
      </c>
      <c r="B97" t="s">
        <v>65</v>
      </c>
      <c r="C97">
        <v>2</v>
      </c>
      <c r="D97">
        <v>0</v>
      </c>
      <c r="E97">
        <v>0</v>
      </c>
      <c r="F97">
        <v>2</v>
      </c>
      <c r="G97">
        <v>19</v>
      </c>
      <c r="H97">
        <v>21</v>
      </c>
      <c r="I97">
        <v>5</v>
      </c>
      <c r="J97">
        <v>4</v>
      </c>
      <c r="K97">
        <v>9</v>
      </c>
      <c r="L97">
        <v>18</v>
      </c>
      <c r="M97">
        <v>0</v>
      </c>
      <c r="N97">
        <v>0</v>
      </c>
      <c r="O97">
        <v>1209</v>
      </c>
      <c r="P97">
        <v>3320</v>
      </c>
      <c r="Q97">
        <v>0.36399999999999999</v>
      </c>
      <c r="R97">
        <v>1.85</v>
      </c>
      <c r="S97">
        <v>0</v>
      </c>
      <c r="T97">
        <v>1</v>
      </c>
      <c r="U97">
        <v>1</v>
      </c>
      <c r="V97">
        <v>16590</v>
      </c>
      <c r="W97">
        <v>200</v>
      </c>
      <c r="X97">
        <v>0</v>
      </c>
    </row>
    <row r="98" spans="1:24" x14ac:dyDescent="0.25">
      <c r="A98" t="s">
        <v>60</v>
      </c>
      <c r="B98" t="s">
        <v>65</v>
      </c>
      <c r="C98">
        <v>3</v>
      </c>
      <c r="D98">
        <v>0</v>
      </c>
      <c r="E98">
        <v>0</v>
      </c>
      <c r="F98">
        <v>25</v>
      </c>
      <c r="G98">
        <v>51</v>
      </c>
      <c r="H98">
        <v>76</v>
      </c>
      <c r="I98">
        <v>3</v>
      </c>
      <c r="J98">
        <v>0</v>
      </c>
      <c r="K98">
        <v>3</v>
      </c>
      <c r="L98">
        <v>22</v>
      </c>
      <c r="M98">
        <v>1</v>
      </c>
      <c r="N98">
        <v>0.104</v>
      </c>
      <c r="O98">
        <v>273</v>
      </c>
      <c r="P98">
        <v>31</v>
      </c>
      <c r="Q98">
        <v>8.8059999999999992</v>
      </c>
      <c r="R98">
        <v>1.85</v>
      </c>
      <c r="S98">
        <v>0</v>
      </c>
      <c r="T98">
        <v>1</v>
      </c>
      <c r="U98">
        <v>1</v>
      </c>
      <c r="V98">
        <v>16590</v>
      </c>
      <c r="W98">
        <v>1000</v>
      </c>
      <c r="X98">
        <v>100</v>
      </c>
    </row>
    <row r="99" spans="1:24" x14ac:dyDescent="0.25">
      <c r="A99" t="s">
        <v>60</v>
      </c>
      <c r="B99" t="s">
        <v>66</v>
      </c>
      <c r="C99">
        <v>1</v>
      </c>
      <c r="D99">
        <v>1</v>
      </c>
      <c r="E99">
        <v>0</v>
      </c>
      <c r="F99">
        <v>7</v>
      </c>
      <c r="G99">
        <v>5</v>
      </c>
      <c r="H99">
        <v>12</v>
      </c>
      <c r="I99">
        <v>2</v>
      </c>
      <c r="J99">
        <v>0</v>
      </c>
      <c r="K99">
        <v>2</v>
      </c>
      <c r="L99">
        <v>4</v>
      </c>
      <c r="M99">
        <v>0</v>
      </c>
      <c r="N99">
        <v>0</v>
      </c>
      <c r="O99">
        <v>188</v>
      </c>
      <c r="P99">
        <v>12</v>
      </c>
      <c r="Q99">
        <v>15.666666666666666</v>
      </c>
      <c r="R99">
        <v>1</v>
      </c>
      <c r="S99">
        <v>0</v>
      </c>
      <c r="T99">
        <v>1</v>
      </c>
      <c r="U99">
        <v>0</v>
      </c>
      <c r="V99">
        <v>23349</v>
      </c>
      <c r="W99">
        <v>0</v>
      </c>
    </row>
    <row r="100" spans="1:24" x14ac:dyDescent="0.25">
      <c r="A100" t="s">
        <v>60</v>
      </c>
      <c r="B100" t="s">
        <v>66</v>
      </c>
      <c r="C100">
        <v>2</v>
      </c>
      <c r="D100">
        <v>1</v>
      </c>
      <c r="E100">
        <v>0</v>
      </c>
      <c r="F100">
        <v>33</v>
      </c>
      <c r="G100">
        <v>14</v>
      </c>
      <c r="H100">
        <v>47</v>
      </c>
      <c r="I100">
        <v>1</v>
      </c>
      <c r="J100">
        <v>0</v>
      </c>
      <c r="K100">
        <v>1</v>
      </c>
      <c r="L100">
        <v>3</v>
      </c>
      <c r="M100">
        <v>0</v>
      </c>
      <c r="N100">
        <v>0</v>
      </c>
      <c r="O100">
        <v>89</v>
      </c>
      <c r="P100">
        <v>11</v>
      </c>
      <c r="Q100">
        <v>8.0909090909090917</v>
      </c>
      <c r="R100">
        <v>1</v>
      </c>
      <c r="S100">
        <v>0</v>
      </c>
      <c r="T100">
        <v>0</v>
      </c>
      <c r="U100">
        <v>0</v>
      </c>
      <c r="V100">
        <v>23349</v>
      </c>
      <c r="W100">
        <v>0</v>
      </c>
    </row>
    <row r="101" spans="1:24" x14ac:dyDescent="0.25">
      <c r="A101" t="s">
        <v>60</v>
      </c>
      <c r="B101" t="s">
        <v>66</v>
      </c>
      <c r="C101">
        <v>3</v>
      </c>
      <c r="D101">
        <v>2</v>
      </c>
      <c r="E101">
        <v>0</v>
      </c>
      <c r="F101">
        <v>27</v>
      </c>
      <c r="G101">
        <v>23</v>
      </c>
      <c r="H101">
        <v>50</v>
      </c>
      <c r="I101">
        <v>3</v>
      </c>
      <c r="J101">
        <v>0</v>
      </c>
      <c r="K101">
        <v>3</v>
      </c>
      <c r="L101">
        <v>9</v>
      </c>
      <c r="M101">
        <v>0</v>
      </c>
      <c r="N101">
        <v>0</v>
      </c>
      <c r="O101">
        <v>69</v>
      </c>
      <c r="P101">
        <v>23</v>
      </c>
      <c r="Q101">
        <v>3</v>
      </c>
      <c r="R101">
        <v>1</v>
      </c>
      <c r="S101">
        <v>0</v>
      </c>
      <c r="T101">
        <v>1</v>
      </c>
      <c r="U101">
        <v>0</v>
      </c>
      <c r="V101">
        <v>23349</v>
      </c>
      <c r="W101">
        <v>0</v>
      </c>
    </row>
    <row r="102" spans="1:24" x14ac:dyDescent="0.25">
      <c r="A102" t="s">
        <v>60</v>
      </c>
      <c r="B102" t="s">
        <v>67</v>
      </c>
      <c r="C102">
        <v>1</v>
      </c>
      <c r="D102">
        <v>0</v>
      </c>
      <c r="E102">
        <v>0</v>
      </c>
      <c r="F102">
        <v>46</v>
      </c>
      <c r="G102">
        <v>56</v>
      </c>
      <c r="H102">
        <v>102</v>
      </c>
      <c r="I102">
        <v>5</v>
      </c>
      <c r="J102">
        <v>0</v>
      </c>
      <c r="K102">
        <v>5</v>
      </c>
      <c r="L102">
        <v>6</v>
      </c>
      <c r="M102">
        <v>0</v>
      </c>
      <c r="N102">
        <v>0</v>
      </c>
      <c r="O102">
        <v>60</v>
      </c>
      <c r="P102">
        <v>60</v>
      </c>
      <c r="Q102">
        <v>1</v>
      </c>
      <c r="R102">
        <v>0.5</v>
      </c>
      <c r="S102">
        <v>0</v>
      </c>
      <c r="T102">
        <v>1</v>
      </c>
      <c r="U102">
        <v>0</v>
      </c>
      <c r="V102">
        <v>2400</v>
      </c>
      <c r="W102">
        <v>0</v>
      </c>
    </row>
    <row r="103" spans="1:24" x14ac:dyDescent="0.25">
      <c r="A103" t="s">
        <v>60</v>
      </c>
      <c r="B103" t="s">
        <v>67</v>
      </c>
      <c r="C103">
        <v>2</v>
      </c>
      <c r="D103">
        <v>0</v>
      </c>
      <c r="E103">
        <v>0</v>
      </c>
      <c r="F103">
        <v>46</v>
      </c>
      <c r="G103">
        <v>74</v>
      </c>
      <c r="H103">
        <v>120</v>
      </c>
      <c r="I103">
        <v>4</v>
      </c>
      <c r="J103">
        <v>1</v>
      </c>
      <c r="K103">
        <v>5</v>
      </c>
      <c r="L103">
        <v>8</v>
      </c>
      <c r="M103">
        <v>0</v>
      </c>
      <c r="N103">
        <v>0</v>
      </c>
      <c r="O103">
        <v>95</v>
      </c>
      <c r="P103">
        <v>66</v>
      </c>
      <c r="Q103">
        <v>1.4393939393939394</v>
      </c>
      <c r="R103">
        <v>0.5</v>
      </c>
      <c r="S103">
        <v>0</v>
      </c>
      <c r="T103">
        <v>1</v>
      </c>
      <c r="U103">
        <v>0</v>
      </c>
      <c r="V103">
        <v>2400</v>
      </c>
      <c r="W103">
        <v>0</v>
      </c>
    </row>
    <row r="104" spans="1:24" x14ac:dyDescent="0.25">
      <c r="A104" t="s">
        <v>60</v>
      </c>
      <c r="B104" t="s">
        <v>68</v>
      </c>
      <c r="C104">
        <v>1</v>
      </c>
      <c r="D104">
        <v>0</v>
      </c>
      <c r="E104">
        <v>0</v>
      </c>
      <c r="F104">
        <v>80</v>
      </c>
      <c r="G104">
        <v>62.857142857142861</v>
      </c>
      <c r="H104">
        <v>142.85714285714286</v>
      </c>
      <c r="I104">
        <v>1</v>
      </c>
      <c r="J104">
        <v>0</v>
      </c>
      <c r="K104">
        <v>1</v>
      </c>
      <c r="L104">
        <v>6</v>
      </c>
      <c r="M104">
        <v>0</v>
      </c>
      <c r="N104">
        <v>0</v>
      </c>
      <c r="O104">
        <v>156</v>
      </c>
      <c r="P104">
        <v>43</v>
      </c>
      <c r="Q104">
        <v>3.6279069767441858</v>
      </c>
      <c r="R104">
        <v>1.25</v>
      </c>
      <c r="S104">
        <v>0</v>
      </c>
      <c r="T104">
        <v>1</v>
      </c>
      <c r="U104">
        <v>0</v>
      </c>
      <c r="V104">
        <v>36779</v>
      </c>
      <c r="W104">
        <v>0</v>
      </c>
    </row>
    <row r="105" spans="1:24" x14ac:dyDescent="0.25">
      <c r="A105" t="s">
        <v>60</v>
      </c>
      <c r="B105" t="s">
        <v>68</v>
      </c>
      <c r="C105">
        <v>2</v>
      </c>
      <c r="D105">
        <v>0</v>
      </c>
      <c r="E105">
        <v>0</v>
      </c>
      <c r="F105">
        <v>96.666666666666671</v>
      </c>
      <c r="G105">
        <v>40</v>
      </c>
      <c r="H105">
        <v>136.66666666666669</v>
      </c>
      <c r="I105">
        <v>1</v>
      </c>
      <c r="J105">
        <v>0</v>
      </c>
      <c r="K105">
        <v>1</v>
      </c>
      <c r="L105">
        <v>14</v>
      </c>
      <c r="M105">
        <v>0</v>
      </c>
      <c r="N105">
        <v>0</v>
      </c>
      <c r="O105">
        <v>108</v>
      </c>
      <c r="P105">
        <v>88</v>
      </c>
      <c r="Q105">
        <v>1.2272727272727273</v>
      </c>
      <c r="R105">
        <v>1.25</v>
      </c>
      <c r="S105">
        <v>0</v>
      </c>
      <c r="T105">
        <v>1</v>
      </c>
      <c r="U105">
        <v>0</v>
      </c>
      <c r="V105">
        <v>36779</v>
      </c>
      <c r="W105">
        <v>0</v>
      </c>
    </row>
    <row r="106" spans="1:24" x14ac:dyDescent="0.25">
      <c r="A106" t="s">
        <v>60</v>
      </c>
      <c r="B106" t="s">
        <v>68</v>
      </c>
      <c r="C106">
        <v>3</v>
      </c>
      <c r="D106">
        <v>0</v>
      </c>
      <c r="E106">
        <v>0</v>
      </c>
      <c r="F106">
        <v>88</v>
      </c>
      <c r="G106">
        <v>56</v>
      </c>
      <c r="H106">
        <v>144</v>
      </c>
      <c r="I106">
        <v>2</v>
      </c>
      <c r="J106">
        <v>0</v>
      </c>
      <c r="K106">
        <v>2</v>
      </c>
      <c r="L106">
        <v>9</v>
      </c>
      <c r="M106">
        <v>0</v>
      </c>
      <c r="N106">
        <v>0</v>
      </c>
      <c r="O106">
        <v>188</v>
      </c>
      <c r="P106">
        <v>12</v>
      </c>
      <c r="Q106">
        <v>15.666666666666666</v>
      </c>
      <c r="R106">
        <v>1.25</v>
      </c>
      <c r="S106">
        <v>0</v>
      </c>
      <c r="T106">
        <v>1</v>
      </c>
      <c r="U106">
        <v>1</v>
      </c>
      <c r="V106">
        <v>36779</v>
      </c>
      <c r="W106">
        <v>250</v>
      </c>
    </row>
    <row r="107" spans="1:24" x14ac:dyDescent="0.25">
      <c r="A107" t="s">
        <v>60</v>
      </c>
      <c r="B107" t="s">
        <v>69</v>
      </c>
      <c r="C107">
        <v>1</v>
      </c>
      <c r="D107">
        <v>1</v>
      </c>
      <c r="E107">
        <v>0</v>
      </c>
      <c r="F107">
        <v>160</v>
      </c>
      <c r="G107">
        <v>94</v>
      </c>
      <c r="H107">
        <v>254</v>
      </c>
      <c r="I107">
        <v>7</v>
      </c>
      <c r="J107">
        <v>0</v>
      </c>
      <c r="K107">
        <v>7</v>
      </c>
      <c r="L107">
        <v>12</v>
      </c>
      <c r="M107">
        <v>0</v>
      </c>
      <c r="N107">
        <v>0</v>
      </c>
      <c r="O107">
        <v>142</v>
      </c>
      <c r="P107">
        <v>115</v>
      </c>
      <c r="Q107">
        <v>1.2347826086956522</v>
      </c>
      <c r="R107">
        <v>1</v>
      </c>
      <c r="S107">
        <v>0</v>
      </c>
      <c r="T107">
        <v>1</v>
      </c>
      <c r="U107">
        <v>0</v>
      </c>
      <c r="V107">
        <v>2145</v>
      </c>
      <c r="W107">
        <v>30</v>
      </c>
    </row>
    <row r="108" spans="1:24" x14ac:dyDescent="0.25">
      <c r="A108" t="s">
        <v>60</v>
      </c>
      <c r="B108" t="s">
        <v>69</v>
      </c>
      <c r="C108">
        <v>2</v>
      </c>
      <c r="D108">
        <v>0</v>
      </c>
      <c r="E108">
        <v>0</v>
      </c>
      <c r="F108">
        <v>122</v>
      </c>
      <c r="G108">
        <v>32</v>
      </c>
      <c r="H108">
        <v>154</v>
      </c>
      <c r="I108">
        <v>5</v>
      </c>
      <c r="J108">
        <v>0</v>
      </c>
      <c r="K108">
        <v>5</v>
      </c>
      <c r="L108">
        <v>16</v>
      </c>
      <c r="M108">
        <v>0</v>
      </c>
      <c r="N108">
        <v>0</v>
      </c>
      <c r="O108">
        <v>348</v>
      </c>
      <c r="P108">
        <v>80</v>
      </c>
      <c r="Q108">
        <v>4.3499999999999996</v>
      </c>
      <c r="R108">
        <v>1</v>
      </c>
      <c r="S108">
        <v>0</v>
      </c>
      <c r="T108">
        <v>0</v>
      </c>
      <c r="U108">
        <v>0</v>
      </c>
      <c r="V108">
        <v>2145</v>
      </c>
      <c r="W108">
        <v>0</v>
      </c>
    </row>
    <row r="109" spans="1:24" x14ac:dyDescent="0.25">
      <c r="A109" t="s">
        <v>60</v>
      </c>
      <c r="B109" t="s">
        <v>69</v>
      </c>
      <c r="C109">
        <v>3</v>
      </c>
      <c r="D109">
        <v>0</v>
      </c>
      <c r="E109">
        <v>0</v>
      </c>
      <c r="F109">
        <v>59</v>
      </c>
      <c r="G109">
        <v>29</v>
      </c>
      <c r="H109">
        <v>88</v>
      </c>
      <c r="I109">
        <v>9</v>
      </c>
      <c r="J109">
        <v>0</v>
      </c>
      <c r="K109">
        <v>9</v>
      </c>
      <c r="L109">
        <v>15</v>
      </c>
      <c r="M109">
        <v>1</v>
      </c>
      <c r="N109">
        <v>1.2E-2</v>
      </c>
      <c r="O109">
        <v>106</v>
      </c>
      <c r="P109">
        <v>106</v>
      </c>
      <c r="Q109">
        <v>1</v>
      </c>
      <c r="R109">
        <v>1</v>
      </c>
      <c r="S109">
        <v>0</v>
      </c>
      <c r="T109">
        <v>1</v>
      </c>
      <c r="U109">
        <v>0</v>
      </c>
      <c r="V109">
        <v>2145</v>
      </c>
      <c r="W109">
        <v>0</v>
      </c>
    </row>
    <row r="110" spans="1:24" x14ac:dyDescent="0.25">
      <c r="A110" t="s">
        <v>60</v>
      </c>
      <c r="B110" t="s">
        <v>70</v>
      </c>
      <c r="C110">
        <v>1</v>
      </c>
      <c r="D110">
        <v>0</v>
      </c>
      <c r="E110">
        <v>2</v>
      </c>
      <c r="F110">
        <v>23</v>
      </c>
      <c r="G110">
        <v>21</v>
      </c>
      <c r="H110">
        <v>46</v>
      </c>
      <c r="I110">
        <v>5</v>
      </c>
      <c r="J110">
        <v>0</v>
      </c>
      <c r="K110">
        <v>5</v>
      </c>
      <c r="L110">
        <v>6</v>
      </c>
      <c r="M110">
        <v>0</v>
      </c>
      <c r="N110">
        <v>0</v>
      </c>
      <c r="O110">
        <v>52</v>
      </c>
      <c r="P110">
        <v>13</v>
      </c>
      <c r="Q110">
        <v>4</v>
      </c>
      <c r="R110">
        <v>2</v>
      </c>
      <c r="S110">
        <v>0</v>
      </c>
      <c r="T110">
        <v>0</v>
      </c>
      <c r="U110">
        <v>0</v>
      </c>
      <c r="V110">
        <v>9000</v>
      </c>
      <c r="W110">
        <v>0</v>
      </c>
    </row>
    <row r="111" spans="1:24" x14ac:dyDescent="0.25">
      <c r="A111" t="s">
        <v>60</v>
      </c>
      <c r="B111" t="s">
        <v>70</v>
      </c>
      <c r="C111">
        <v>2</v>
      </c>
      <c r="D111">
        <v>8</v>
      </c>
      <c r="E111">
        <v>4</v>
      </c>
      <c r="F111">
        <v>25</v>
      </c>
      <c r="G111">
        <v>12</v>
      </c>
      <c r="H111">
        <v>41</v>
      </c>
      <c r="I111">
        <v>1</v>
      </c>
      <c r="J111">
        <v>1</v>
      </c>
      <c r="K111">
        <v>2</v>
      </c>
      <c r="L111">
        <v>6</v>
      </c>
      <c r="M111">
        <v>0</v>
      </c>
      <c r="N111">
        <v>0</v>
      </c>
      <c r="O111">
        <v>147</v>
      </c>
      <c r="P111">
        <v>17</v>
      </c>
      <c r="Q111">
        <v>8.6470588235294112</v>
      </c>
      <c r="R111">
        <v>2</v>
      </c>
      <c r="S111">
        <v>0</v>
      </c>
      <c r="T111">
        <v>0</v>
      </c>
      <c r="U111">
        <v>0</v>
      </c>
      <c r="V111">
        <v>9000</v>
      </c>
      <c r="W111">
        <v>0</v>
      </c>
    </row>
    <row r="112" spans="1:24" x14ac:dyDescent="0.25">
      <c r="A112" t="s">
        <v>60</v>
      </c>
      <c r="B112" t="s">
        <v>70</v>
      </c>
      <c r="C112">
        <v>3</v>
      </c>
      <c r="D112">
        <v>0</v>
      </c>
      <c r="E112">
        <v>6</v>
      </c>
      <c r="F112">
        <v>34</v>
      </c>
      <c r="G112">
        <v>26</v>
      </c>
      <c r="H112">
        <v>66</v>
      </c>
      <c r="I112">
        <v>7</v>
      </c>
      <c r="J112">
        <v>2</v>
      </c>
      <c r="K112">
        <v>9</v>
      </c>
      <c r="L112">
        <v>5</v>
      </c>
      <c r="M112">
        <v>0</v>
      </c>
      <c r="N112">
        <v>0</v>
      </c>
      <c r="O112">
        <v>16</v>
      </c>
      <c r="P112">
        <v>16</v>
      </c>
      <c r="Q112">
        <v>1</v>
      </c>
      <c r="R112">
        <v>2</v>
      </c>
      <c r="S112">
        <v>0</v>
      </c>
      <c r="T112">
        <v>0</v>
      </c>
      <c r="U112">
        <v>0</v>
      </c>
      <c r="V112">
        <v>9000</v>
      </c>
      <c r="W112">
        <v>0</v>
      </c>
    </row>
    <row r="113" spans="1:24" x14ac:dyDescent="0.25">
      <c r="A113" t="s">
        <v>71</v>
      </c>
      <c r="B113" t="s">
        <v>72</v>
      </c>
      <c r="C113">
        <v>1</v>
      </c>
      <c r="D113">
        <v>1</v>
      </c>
      <c r="E113">
        <v>1</v>
      </c>
      <c r="F113">
        <v>13</v>
      </c>
      <c r="G113">
        <v>29</v>
      </c>
      <c r="H113">
        <v>43</v>
      </c>
      <c r="I113">
        <v>0</v>
      </c>
      <c r="J113">
        <v>3</v>
      </c>
      <c r="K113">
        <v>3</v>
      </c>
      <c r="L113">
        <v>6</v>
      </c>
      <c r="M113">
        <v>1</v>
      </c>
      <c r="N113">
        <v>0.08</v>
      </c>
      <c r="O113">
        <v>34</v>
      </c>
      <c r="P113">
        <v>11</v>
      </c>
      <c r="Q113">
        <v>3.0909</v>
      </c>
      <c r="R113">
        <v>6.25</v>
      </c>
      <c r="S113">
        <v>0</v>
      </c>
      <c r="T113">
        <v>0</v>
      </c>
      <c r="U113">
        <v>1</v>
      </c>
      <c r="V113">
        <v>1725000</v>
      </c>
      <c r="W113">
        <v>345000</v>
      </c>
      <c r="X113">
        <v>2.4</v>
      </c>
    </row>
    <row r="114" spans="1:24" x14ac:dyDescent="0.25">
      <c r="A114" t="s">
        <v>71</v>
      </c>
      <c r="B114" t="s">
        <v>72</v>
      </c>
      <c r="C114">
        <v>2</v>
      </c>
      <c r="D114">
        <v>0</v>
      </c>
      <c r="E114">
        <v>0</v>
      </c>
      <c r="F114">
        <v>2</v>
      </c>
      <c r="G114">
        <v>15</v>
      </c>
      <c r="H114">
        <v>17</v>
      </c>
      <c r="I114">
        <v>0</v>
      </c>
      <c r="J114">
        <v>0</v>
      </c>
      <c r="K114">
        <v>0</v>
      </c>
      <c r="L114">
        <v>8</v>
      </c>
      <c r="M114">
        <v>1</v>
      </c>
      <c r="N114">
        <v>8.0000000000000002E-3</v>
      </c>
      <c r="R114">
        <v>6.25</v>
      </c>
      <c r="S114">
        <v>0</v>
      </c>
      <c r="T114">
        <v>0</v>
      </c>
      <c r="U114">
        <v>1</v>
      </c>
      <c r="V114">
        <v>1725000</v>
      </c>
      <c r="W114">
        <v>345000</v>
      </c>
      <c r="X114">
        <v>0</v>
      </c>
    </row>
    <row r="115" spans="1:24" x14ac:dyDescent="0.25">
      <c r="A115" t="s">
        <v>71</v>
      </c>
      <c r="B115" t="s">
        <v>72</v>
      </c>
      <c r="C115">
        <v>3</v>
      </c>
      <c r="D115">
        <v>0</v>
      </c>
      <c r="E115">
        <v>0</v>
      </c>
      <c r="F115">
        <v>2</v>
      </c>
      <c r="G115">
        <v>18</v>
      </c>
      <c r="H115">
        <v>20</v>
      </c>
      <c r="I115">
        <v>0</v>
      </c>
      <c r="J115">
        <v>0</v>
      </c>
      <c r="K115">
        <v>0</v>
      </c>
      <c r="L115">
        <v>8</v>
      </c>
      <c r="M115">
        <v>1</v>
      </c>
      <c r="N115">
        <v>0.9</v>
      </c>
      <c r="P115">
        <v>57</v>
      </c>
      <c r="R115">
        <v>6.25</v>
      </c>
      <c r="S115">
        <v>0</v>
      </c>
      <c r="T115">
        <v>0</v>
      </c>
      <c r="U115">
        <v>1</v>
      </c>
      <c r="V115">
        <v>1725000</v>
      </c>
      <c r="W115">
        <v>345000</v>
      </c>
      <c r="X115">
        <v>0</v>
      </c>
    </row>
    <row r="116" spans="1:24" x14ac:dyDescent="0.25">
      <c r="A116" t="s">
        <v>71</v>
      </c>
      <c r="B116" t="s">
        <v>73</v>
      </c>
      <c r="C116">
        <v>1</v>
      </c>
      <c r="D116">
        <v>0</v>
      </c>
      <c r="E116">
        <v>0</v>
      </c>
      <c r="F116">
        <v>0</v>
      </c>
      <c r="G116">
        <v>48</v>
      </c>
      <c r="H116">
        <v>48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1</v>
      </c>
      <c r="Q116">
        <v>1</v>
      </c>
      <c r="R116">
        <v>2.75</v>
      </c>
      <c r="S116">
        <v>0</v>
      </c>
      <c r="T116">
        <v>1</v>
      </c>
      <c r="U116">
        <v>0</v>
      </c>
      <c r="V116">
        <v>6375000</v>
      </c>
      <c r="W116">
        <v>0</v>
      </c>
      <c r="X116">
        <v>0</v>
      </c>
    </row>
    <row r="117" spans="1:24" x14ac:dyDescent="0.25">
      <c r="A117" t="s">
        <v>71</v>
      </c>
      <c r="B117" t="s">
        <v>73</v>
      </c>
      <c r="C117">
        <v>2</v>
      </c>
      <c r="D117">
        <v>0</v>
      </c>
      <c r="E117">
        <v>1</v>
      </c>
      <c r="F117">
        <v>6</v>
      </c>
      <c r="G117">
        <v>6</v>
      </c>
      <c r="H117">
        <v>13</v>
      </c>
      <c r="I117">
        <v>0</v>
      </c>
      <c r="J117">
        <v>0</v>
      </c>
      <c r="K117">
        <v>0</v>
      </c>
      <c r="L117">
        <v>3</v>
      </c>
      <c r="M117">
        <v>2</v>
      </c>
      <c r="N117">
        <v>1.4E-2</v>
      </c>
      <c r="O117">
        <v>25.49</v>
      </c>
      <c r="P117">
        <v>4.3</v>
      </c>
      <c r="Q117">
        <v>5.9279000000000002</v>
      </c>
      <c r="R117">
        <v>2.75</v>
      </c>
      <c r="S117">
        <v>0</v>
      </c>
      <c r="T117">
        <v>0</v>
      </c>
      <c r="U117">
        <v>0</v>
      </c>
      <c r="V117">
        <v>6375000</v>
      </c>
      <c r="W117">
        <v>0</v>
      </c>
      <c r="X117">
        <v>59.1</v>
      </c>
    </row>
    <row r="118" spans="1:24" x14ac:dyDescent="0.25">
      <c r="A118" t="s">
        <v>71</v>
      </c>
      <c r="B118" t="s">
        <v>73</v>
      </c>
      <c r="C118">
        <v>3</v>
      </c>
      <c r="D118">
        <v>0</v>
      </c>
      <c r="E118">
        <v>0</v>
      </c>
      <c r="F118">
        <v>0</v>
      </c>
      <c r="G118">
        <v>67</v>
      </c>
      <c r="H118">
        <v>67</v>
      </c>
      <c r="I118">
        <v>0</v>
      </c>
      <c r="J118">
        <v>1</v>
      </c>
      <c r="K118">
        <v>1</v>
      </c>
      <c r="L118">
        <v>6</v>
      </c>
      <c r="M118">
        <v>2</v>
      </c>
      <c r="N118">
        <v>2.4E-2</v>
      </c>
      <c r="O118">
        <v>442</v>
      </c>
      <c r="P118">
        <v>80</v>
      </c>
      <c r="Q118">
        <v>5.5250000000000004</v>
      </c>
      <c r="R118">
        <v>2.75</v>
      </c>
      <c r="S118">
        <v>0</v>
      </c>
      <c r="T118">
        <v>0</v>
      </c>
      <c r="U118">
        <v>0</v>
      </c>
      <c r="V118">
        <v>6375000</v>
      </c>
      <c r="W118">
        <v>0</v>
      </c>
      <c r="X118">
        <v>52</v>
      </c>
    </row>
    <row r="119" spans="1:24" x14ac:dyDescent="0.25">
      <c r="A119" t="s">
        <v>71</v>
      </c>
      <c r="B119" t="s">
        <v>64</v>
      </c>
      <c r="C119">
        <v>1</v>
      </c>
      <c r="D119">
        <v>5</v>
      </c>
      <c r="E119">
        <v>2</v>
      </c>
      <c r="F119">
        <v>12</v>
      </c>
      <c r="G119">
        <v>20</v>
      </c>
      <c r="H119">
        <v>34</v>
      </c>
      <c r="I119">
        <v>3</v>
      </c>
      <c r="J119">
        <v>0</v>
      </c>
      <c r="K119">
        <v>3</v>
      </c>
      <c r="L119">
        <v>13</v>
      </c>
      <c r="M119">
        <v>0</v>
      </c>
      <c r="N119">
        <v>0</v>
      </c>
      <c r="O119">
        <v>646</v>
      </c>
      <c r="P119">
        <v>476</v>
      </c>
      <c r="Q119">
        <v>1.3571428571428572</v>
      </c>
      <c r="R119">
        <v>2.75</v>
      </c>
      <c r="S119">
        <v>0</v>
      </c>
      <c r="T119">
        <v>0</v>
      </c>
      <c r="U119">
        <v>1</v>
      </c>
      <c r="V119">
        <v>331831</v>
      </c>
      <c r="W119">
        <v>0</v>
      </c>
      <c r="X119">
        <v>7</v>
      </c>
    </row>
    <row r="120" spans="1:24" x14ac:dyDescent="0.25">
      <c r="A120" t="s">
        <v>71</v>
      </c>
      <c r="B120" t="s">
        <v>64</v>
      </c>
      <c r="C120">
        <v>2</v>
      </c>
      <c r="D120">
        <v>2</v>
      </c>
      <c r="E120">
        <v>3</v>
      </c>
      <c r="F120">
        <v>1</v>
      </c>
      <c r="G120">
        <v>22</v>
      </c>
      <c r="H120">
        <v>25</v>
      </c>
      <c r="I120">
        <v>0</v>
      </c>
      <c r="J120">
        <v>0</v>
      </c>
      <c r="K120">
        <v>0</v>
      </c>
      <c r="L120">
        <v>7</v>
      </c>
      <c r="M120">
        <v>0</v>
      </c>
      <c r="N120">
        <v>0</v>
      </c>
      <c r="O120">
        <v>79</v>
      </c>
      <c r="P120">
        <v>49</v>
      </c>
      <c r="Q120">
        <v>1.6122448979591837</v>
      </c>
      <c r="R120">
        <v>2.75</v>
      </c>
      <c r="S120">
        <v>1</v>
      </c>
      <c r="T120">
        <v>0</v>
      </c>
      <c r="U120">
        <v>0</v>
      </c>
      <c r="V120">
        <v>331831</v>
      </c>
      <c r="W120">
        <v>0</v>
      </c>
      <c r="X120">
        <v>14</v>
      </c>
    </row>
    <row r="121" spans="1:24" x14ac:dyDescent="0.25">
      <c r="A121" t="s">
        <v>71</v>
      </c>
      <c r="B121" t="s">
        <v>64</v>
      </c>
      <c r="C121">
        <v>3</v>
      </c>
      <c r="D121">
        <v>16</v>
      </c>
      <c r="E121">
        <v>1</v>
      </c>
      <c r="F121">
        <v>3</v>
      </c>
      <c r="G121">
        <v>8</v>
      </c>
      <c r="H121">
        <v>12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2.75</v>
      </c>
      <c r="S121">
        <v>0</v>
      </c>
      <c r="T121">
        <v>0</v>
      </c>
      <c r="U121">
        <v>1</v>
      </c>
      <c r="V121">
        <v>331831</v>
      </c>
      <c r="W121">
        <v>0</v>
      </c>
      <c r="X121">
        <v>11.7</v>
      </c>
    </row>
    <row r="122" spans="1:24" x14ac:dyDescent="0.25">
      <c r="A122" t="s">
        <v>71</v>
      </c>
      <c r="B122" t="s">
        <v>74</v>
      </c>
      <c r="C122">
        <v>1</v>
      </c>
      <c r="D122">
        <v>1</v>
      </c>
      <c r="E122">
        <v>4</v>
      </c>
      <c r="F122">
        <v>11</v>
      </c>
      <c r="G122">
        <v>2</v>
      </c>
      <c r="H122">
        <v>17</v>
      </c>
      <c r="I122">
        <v>0</v>
      </c>
      <c r="J122">
        <v>4</v>
      </c>
      <c r="K122">
        <v>4</v>
      </c>
      <c r="L122">
        <v>0</v>
      </c>
      <c r="M122">
        <v>0</v>
      </c>
      <c r="N122">
        <v>1.2E-2</v>
      </c>
      <c r="O122">
        <v>0</v>
      </c>
      <c r="P122">
        <v>0</v>
      </c>
      <c r="Q122">
        <v>1</v>
      </c>
      <c r="R122">
        <v>3.7</v>
      </c>
      <c r="S122">
        <v>0</v>
      </c>
      <c r="T122">
        <v>1</v>
      </c>
      <c r="U122">
        <v>0</v>
      </c>
      <c r="V122">
        <v>475000</v>
      </c>
      <c r="W122">
        <v>0</v>
      </c>
      <c r="X122">
        <v>5.0999999999999996</v>
      </c>
    </row>
    <row r="123" spans="1:24" x14ac:dyDescent="0.25">
      <c r="A123" t="s">
        <v>71</v>
      </c>
      <c r="B123" t="s">
        <v>74</v>
      </c>
      <c r="C123">
        <v>2</v>
      </c>
      <c r="D123">
        <v>2</v>
      </c>
      <c r="E123">
        <v>1</v>
      </c>
      <c r="F123">
        <v>3</v>
      </c>
      <c r="G123">
        <v>14</v>
      </c>
      <c r="H123">
        <v>18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6.0000000000000001E-3</v>
      </c>
      <c r="O123">
        <v>0</v>
      </c>
      <c r="P123">
        <v>0</v>
      </c>
      <c r="Q123">
        <v>1</v>
      </c>
      <c r="R123">
        <v>3.7</v>
      </c>
      <c r="S123">
        <v>0</v>
      </c>
      <c r="T123">
        <v>0</v>
      </c>
      <c r="U123">
        <v>0</v>
      </c>
      <c r="V123">
        <v>475000</v>
      </c>
      <c r="W123">
        <v>0</v>
      </c>
      <c r="X123">
        <v>7.3</v>
      </c>
    </row>
    <row r="124" spans="1:24" x14ac:dyDescent="0.25">
      <c r="A124" t="s">
        <v>71</v>
      </c>
      <c r="B124" t="s">
        <v>74</v>
      </c>
      <c r="C124">
        <v>3</v>
      </c>
      <c r="D124">
        <v>0</v>
      </c>
      <c r="E124">
        <v>0</v>
      </c>
      <c r="F124">
        <v>2</v>
      </c>
      <c r="G124">
        <v>50</v>
      </c>
      <c r="H124">
        <v>52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1</v>
      </c>
      <c r="R124">
        <v>3.7</v>
      </c>
      <c r="S124">
        <v>0</v>
      </c>
      <c r="T124">
        <v>0</v>
      </c>
      <c r="U124">
        <v>0</v>
      </c>
      <c r="V124">
        <v>475000</v>
      </c>
      <c r="W124">
        <v>0</v>
      </c>
      <c r="X124">
        <v>22.3</v>
      </c>
    </row>
    <row r="125" spans="1:24" x14ac:dyDescent="0.25">
      <c r="A125" t="s">
        <v>71</v>
      </c>
      <c r="B125" t="s">
        <v>75</v>
      </c>
      <c r="C125">
        <v>1</v>
      </c>
      <c r="D125">
        <v>0</v>
      </c>
      <c r="E125">
        <v>3</v>
      </c>
      <c r="F125">
        <v>0</v>
      </c>
      <c r="G125">
        <v>23</v>
      </c>
      <c r="H125">
        <v>26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10</v>
      </c>
      <c r="Q125">
        <v>1</v>
      </c>
      <c r="R125">
        <v>0.5</v>
      </c>
      <c r="S125">
        <v>1</v>
      </c>
      <c r="T125">
        <v>0</v>
      </c>
      <c r="U125">
        <v>0</v>
      </c>
      <c r="V125">
        <v>487274</v>
      </c>
      <c r="W125">
        <v>0</v>
      </c>
      <c r="X125">
        <v>0</v>
      </c>
    </row>
    <row r="126" spans="1:24" x14ac:dyDescent="0.25">
      <c r="A126" t="s">
        <v>71</v>
      </c>
      <c r="B126" t="s">
        <v>75</v>
      </c>
      <c r="C126">
        <v>2</v>
      </c>
      <c r="D126">
        <v>0</v>
      </c>
      <c r="E126">
        <v>3</v>
      </c>
      <c r="F126">
        <v>2</v>
      </c>
      <c r="G126">
        <v>27</v>
      </c>
      <c r="H126">
        <v>32</v>
      </c>
      <c r="I126">
        <v>0</v>
      </c>
      <c r="J126">
        <v>1</v>
      </c>
      <c r="K126">
        <v>1</v>
      </c>
      <c r="L126">
        <v>5</v>
      </c>
      <c r="M126">
        <v>0</v>
      </c>
      <c r="N126">
        <v>0</v>
      </c>
      <c r="O126">
        <v>43</v>
      </c>
      <c r="P126">
        <v>24</v>
      </c>
      <c r="Q126">
        <v>1.7916666666666667</v>
      </c>
      <c r="R126">
        <v>0.5</v>
      </c>
      <c r="S126">
        <v>1</v>
      </c>
      <c r="T126">
        <v>1</v>
      </c>
      <c r="U126">
        <v>1</v>
      </c>
      <c r="V126">
        <v>487274</v>
      </c>
      <c r="W126">
        <v>3500</v>
      </c>
      <c r="X126">
        <v>9</v>
      </c>
    </row>
    <row r="127" spans="1:24" x14ac:dyDescent="0.25">
      <c r="A127" t="s">
        <v>71</v>
      </c>
      <c r="B127" t="s">
        <v>75</v>
      </c>
      <c r="C127">
        <v>3</v>
      </c>
      <c r="D127">
        <v>3</v>
      </c>
      <c r="E127">
        <v>7</v>
      </c>
      <c r="F127">
        <v>4</v>
      </c>
      <c r="G127">
        <v>27</v>
      </c>
      <c r="H127">
        <v>38</v>
      </c>
      <c r="I127">
        <v>0</v>
      </c>
      <c r="J127">
        <v>2</v>
      </c>
      <c r="K127">
        <v>2</v>
      </c>
      <c r="L127">
        <v>2</v>
      </c>
      <c r="M127">
        <v>2</v>
      </c>
      <c r="N127">
        <v>6.9800000000000001E-2</v>
      </c>
      <c r="O127">
        <v>478</v>
      </c>
      <c r="P127">
        <v>16</v>
      </c>
      <c r="Q127">
        <v>29.875</v>
      </c>
      <c r="R127">
        <v>0.5</v>
      </c>
      <c r="S127">
        <v>1</v>
      </c>
      <c r="T127">
        <v>1</v>
      </c>
      <c r="U127">
        <v>0</v>
      </c>
      <c r="V127">
        <v>487274</v>
      </c>
      <c r="W127">
        <v>4900</v>
      </c>
      <c r="X127">
        <v>9.3000000000000007</v>
      </c>
    </row>
    <row r="128" spans="1:24" x14ac:dyDescent="0.25">
      <c r="A128" t="s">
        <v>71</v>
      </c>
      <c r="B128" t="s">
        <v>76</v>
      </c>
      <c r="C128">
        <v>1</v>
      </c>
      <c r="D128">
        <v>0</v>
      </c>
      <c r="E128">
        <v>0</v>
      </c>
      <c r="F128">
        <v>0</v>
      </c>
      <c r="G128">
        <v>6</v>
      </c>
      <c r="H128">
        <v>6</v>
      </c>
      <c r="I128">
        <v>0</v>
      </c>
      <c r="J128">
        <v>0</v>
      </c>
      <c r="K128">
        <v>0</v>
      </c>
      <c r="L128">
        <v>7</v>
      </c>
      <c r="M128">
        <v>0</v>
      </c>
      <c r="N128">
        <v>3.7999999999999999E-2</v>
      </c>
      <c r="O128">
        <v>331</v>
      </c>
      <c r="P128">
        <v>328</v>
      </c>
      <c r="Q128">
        <v>1.0091463414634145</v>
      </c>
      <c r="R128">
        <v>0.5</v>
      </c>
      <c r="S128">
        <v>0</v>
      </c>
      <c r="T128">
        <v>1</v>
      </c>
      <c r="U128">
        <v>0</v>
      </c>
      <c r="V128">
        <v>29078</v>
      </c>
      <c r="W128">
        <v>0</v>
      </c>
      <c r="X128">
        <v>9</v>
      </c>
    </row>
    <row r="129" spans="1:24" x14ac:dyDescent="0.25">
      <c r="A129" t="s">
        <v>71</v>
      </c>
      <c r="B129" t="s">
        <v>76</v>
      </c>
      <c r="C129">
        <v>2</v>
      </c>
      <c r="D129">
        <v>4</v>
      </c>
      <c r="E129">
        <v>0</v>
      </c>
      <c r="F129">
        <v>9</v>
      </c>
      <c r="G129">
        <v>6</v>
      </c>
      <c r="H129">
        <v>15</v>
      </c>
      <c r="I129">
        <v>0</v>
      </c>
      <c r="J129">
        <v>0</v>
      </c>
      <c r="K129">
        <v>0</v>
      </c>
      <c r="L129">
        <v>6</v>
      </c>
      <c r="M129">
        <v>0</v>
      </c>
      <c r="N129">
        <v>0</v>
      </c>
      <c r="O129">
        <v>481</v>
      </c>
      <c r="P129">
        <v>88</v>
      </c>
      <c r="Q129">
        <v>5.4659090909090908</v>
      </c>
      <c r="R129">
        <v>0.5</v>
      </c>
      <c r="S129">
        <v>0</v>
      </c>
      <c r="T129">
        <v>1</v>
      </c>
      <c r="U129">
        <v>0</v>
      </c>
      <c r="V129">
        <v>29078</v>
      </c>
      <c r="W129">
        <v>0</v>
      </c>
      <c r="X129">
        <v>7</v>
      </c>
    </row>
    <row r="130" spans="1:24" x14ac:dyDescent="0.25">
      <c r="A130" t="s">
        <v>71</v>
      </c>
      <c r="B130" t="s">
        <v>76</v>
      </c>
      <c r="C130">
        <v>3</v>
      </c>
      <c r="D130">
        <v>6</v>
      </c>
      <c r="E130">
        <v>0</v>
      </c>
      <c r="F130">
        <v>8</v>
      </c>
      <c r="G130">
        <v>6</v>
      </c>
      <c r="H130">
        <v>14</v>
      </c>
      <c r="I130">
        <v>0</v>
      </c>
      <c r="J130">
        <v>0</v>
      </c>
      <c r="K130">
        <v>0</v>
      </c>
      <c r="L130">
        <v>11</v>
      </c>
      <c r="M130">
        <v>0</v>
      </c>
      <c r="N130">
        <v>0</v>
      </c>
      <c r="O130">
        <v>141</v>
      </c>
      <c r="P130">
        <v>41</v>
      </c>
      <c r="Q130">
        <v>3.4390243902439024</v>
      </c>
      <c r="R130">
        <v>0.5</v>
      </c>
      <c r="S130">
        <v>0</v>
      </c>
      <c r="T130">
        <v>1</v>
      </c>
      <c r="U130">
        <v>0</v>
      </c>
      <c r="V130">
        <v>29078</v>
      </c>
      <c r="W130">
        <v>0</v>
      </c>
      <c r="X130">
        <v>1.4</v>
      </c>
    </row>
    <row r="131" spans="1:24" x14ac:dyDescent="0.25">
      <c r="A131" t="s">
        <v>71</v>
      </c>
      <c r="B131" t="s">
        <v>77</v>
      </c>
      <c r="C131">
        <v>1</v>
      </c>
      <c r="D131">
        <v>0</v>
      </c>
      <c r="E131">
        <v>1</v>
      </c>
      <c r="F131">
        <v>2</v>
      </c>
      <c r="G131">
        <v>3</v>
      </c>
      <c r="H131">
        <v>6</v>
      </c>
      <c r="I131">
        <v>2</v>
      </c>
      <c r="J131">
        <v>1</v>
      </c>
      <c r="K131">
        <v>3</v>
      </c>
      <c r="L131">
        <v>5</v>
      </c>
      <c r="M131">
        <v>1</v>
      </c>
      <c r="N131">
        <v>6.9999999999999993E-3</v>
      </c>
      <c r="O131">
        <v>52</v>
      </c>
      <c r="P131">
        <v>15</v>
      </c>
      <c r="Q131">
        <v>3.4666666666666668</v>
      </c>
      <c r="R131">
        <v>2</v>
      </c>
      <c r="S131">
        <v>0</v>
      </c>
      <c r="T131">
        <v>0</v>
      </c>
      <c r="U131">
        <v>0</v>
      </c>
      <c r="V131">
        <v>560000</v>
      </c>
      <c r="W131">
        <v>0</v>
      </c>
      <c r="X131">
        <v>0</v>
      </c>
    </row>
    <row r="132" spans="1:24" x14ac:dyDescent="0.25">
      <c r="A132" t="s">
        <v>71</v>
      </c>
      <c r="B132" t="s">
        <v>77</v>
      </c>
      <c r="C132">
        <v>2</v>
      </c>
      <c r="D132">
        <v>0</v>
      </c>
      <c r="E132">
        <v>0</v>
      </c>
      <c r="F132">
        <v>0</v>
      </c>
      <c r="G132">
        <v>13</v>
      </c>
      <c r="H132">
        <v>13</v>
      </c>
      <c r="I132">
        <v>0</v>
      </c>
      <c r="J132">
        <v>0</v>
      </c>
      <c r="K132">
        <v>0</v>
      </c>
      <c r="L132">
        <v>7</v>
      </c>
      <c r="M132">
        <v>0</v>
      </c>
      <c r="N132">
        <v>0</v>
      </c>
      <c r="O132">
        <v>25</v>
      </c>
      <c r="P132">
        <v>9</v>
      </c>
      <c r="Q132">
        <v>2.7777777777777777</v>
      </c>
      <c r="R132">
        <v>2</v>
      </c>
      <c r="S132">
        <v>0</v>
      </c>
      <c r="T132">
        <v>0</v>
      </c>
      <c r="U132">
        <v>0</v>
      </c>
      <c r="V132">
        <v>560000</v>
      </c>
      <c r="W132">
        <v>0</v>
      </c>
      <c r="X132">
        <v>0</v>
      </c>
    </row>
    <row r="133" spans="1:24" x14ac:dyDescent="0.25">
      <c r="A133" t="s">
        <v>71</v>
      </c>
      <c r="B133" t="s">
        <v>77</v>
      </c>
      <c r="C133">
        <v>3</v>
      </c>
      <c r="D133">
        <v>0</v>
      </c>
      <c r="E133">
        <v>0</v>
      </c>
      <c r="F133">
        <v>0</v>
      </c>
      <c r="G133">
        <v>20</v>
      </c>
      <c r="H133">
        <v>20</v>
      </c>
      <c r="I133">
        <v>0</v>
      </c>
      <c r="J133">
        <v>0</v>
      </c>
      <c r="K133">
        <v>0</v>
      </c>
      <c r="L133">
        <v>9</v>
      </c>
      <c r="M133">
        <v>0</v>
      </c>
      <c r="N133">
        <v>0</v>
      </c>
      <c r="O133">
        <v>126</v>
      </c>
      <c r="P133">
        <v>33</v>
      </c>
      <c r="Q133">
        <v>3.8181818181818183</v>
      </c>
      <c r="R133">
        <v>2</v>
      </c>
      <c r="S133">
        <v>0</v>
      </c>
      <c r="T133">
        <v>1</v>
      </c>
      <c r="U133">
        <v>0</v>
      </c>
      <c r="V133">
        <v>560000</v>
      </c>
      <c r="W133">
        <v>0</v>
      </c>
      <c r="X133">
        <v>0</v>
      </c>
    </row>
    <row r="134" spans="1:24" x14ac:dyDescent="0.25">
      <c r="A134" t="s">
        <v>71</v>
      </c>
      <c r="B134" t="s">
        <v>78</v>
      </c>
      <c r="C134">
        <v>1</v>
      </c>
      <c r="D134">
        <v>5</v>
      </c>
      <c r="E134">
        <v>0</v>
      </c>
      <c r="F134">
        <v>7</v>
      </c>
      <c r="G134">
        <v>6</v>
      </c>
      <c r="H134">
        <v>13</v>
      </c>
      <c r="I134">
        <v>1</v>
      </c>
      <c r="J134">
        <v>0</v>
      </c>
      <c r="K134">
        <v>0</v>
      </c>
      <c r="L134">
        <v>6</v>
      </c>
      <c r="M134">
        <v>0</v>
      </c>
      <c r="N134">
        <v>0</v>
      </c>
      <c r="O134">
        <v>502</v>
      </c>
      <c r="P134">
        <v>96</v>
      </c>
      <c r="Q134">
        <v>5.229166666666667</v>
      </c>
      <c r="R134">
        <v>4</v>
      </c>
      <c r="S134">
        <v>0</v>
      </c>
      <c r="T134">
        <v>1</v>
      </c>
      <c r="U134">
        <v>0</v>
      </c>
      <c r="V134">
        <v>140000</v>
      </c>
      <c r="W134">
        <v>0</v>
      </c>
      <c r="X134">
        <v>0</v>
      </c>
    </row>
    <row r="135" spans="1:24" x14ac:dyDescent="0.25">
      <c r="A135" t="s">
        <v>71</v>
      </c>
      <c r="B135" t="s">
        <v>78</v>
      </c>
      <c r="C135">
        <v>2</v>
      </c>
      <c r="D135">
        <v>5</v>
      </c>
      <c r="E135">
        <v>0</v>
      </c>
      <c r="F135">
        <v>8</v>
      </c>
      <c r="G135">
        <v>6</v>
      </c>
      <c r="H135">
        <v>14</v>
      </c>
      <c r="I135">
        <v>2</v>
      </c>
      <c r="J135">
        <v>0</v>
      </c>
      <c r="K135">
        <v>0</v>
      </c>
      <c r="L135">
        <v>8</v>
      </c>
      <c r="M135">
        <v>0</v>
      </c>
      <c r="N135">
        <v>0</v>
      </c>
      <c r="O135">
        <v>120</v>
      </c>
      <c r="P135">
        <v>32</v>
      </c>
      <c r="Q135">
        <v>3.75</v>
      </c>
      <c r="R135">
        <v>4</v>
      </c>
      <c r="S135">
        <v>0</v>
      </c>
      <c r="T135">
        <v>1</v>
      </c>
      <c r="U135">
        <v>0</v>
      </c>
      <c r="V135">
        <v>140000</v>
      </c>
      <c r="W135">
        <v>0</v>
      </c>
      <c r="X135">
        <v>0</v>
      </c>
    </row>
    <row r="136" spans="1:24" x14ac:dyDescent="0.25">
      <c r="A136" t="s">
        <v>71</v>
      </c>
      <c r="B136" t="s">
        <v>79</v>
      </c>
      <c r="C136">
        <v>1</v>
      </c>
      <c r="D136">
        <v>1</v>
      </c>
      <c r="E136">
        <v>0</v>
      </c>
      <c r="F136">
        <v>17</v>
      </c>
      <c r="G136">
        <v>9</v>
      </c>
      <c r="H136">
        <v>26</v>
      </c>
      <c r="I136">
        <v>0</v>
      </c>
      <c r="J136">
        <v>0</v>
      </c>
      <c r="K136">
        <v>0</v>
      </c>
      <c r="L136">
        <v>3</v>
      </c>
      <c r="M136">
        <v>1</v>
      </c>
      <c r="N136">
        <v>0.02</v>
      </c>
      <c r="O136">
        <v>77</v>
      </c>
      <c r="P136">
        <v>27</v>
      </c>
      <c r="Q136">
        <v>2.85</v>
      </c>
      <c r="R136">
        <v>2.2000000000000002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x14ac:dyDescent="0.25">
      <c r="A137" t="s">
        <v>71</v>
      </c>
      <c r="B137" t="s">
        <v>79</v>
      </c>
      <c r="C137">
        <v>2</v>
      </c>
      <c r="D137">
        <v>7</v>
      </c>
      <c r="E137">
        <v>0</v>
      </c>
      <c r="F137">
        <v>11</v>
      </c>
      <c r="G137">
        <v>8</v>
      </c>
      <c r="H137">
        <v>19</v>
      </c>
      <c r="I137">
        <v>0</v>
      </c>
      <c r="J137">
        <v>0</v>
      </c>
      <c r="K137">
        <v>0</v>
      </c>
      <c r="L137">
        <v>10</v>
      </c>
      <c r="M137">
        <v>1</v>
      </c>
      <c r="N137">
        <v>1.2E-2</v>
      </c>
      <c r="O137">
        <v>239</v>
      </c>
      <c r="P137">
        <v>87</v>
      </c>
      <c r="Q137">
        <v>2.74</v>
      </c>
      <c r="R137">
        <v>2.2000000000000002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x14ac:dyDescent="0.25">
      <c r="A138" t="s">
        <v>71</v>
      </c>
      <c r="B138" t="s">
        <v>79</v>
      </c>
      <c r="C138">
        <v>3</v>
      </c>
      <c r="D138">
        <v>6</v>
      </c>
      <c r="E138">
        <v>0</v>
      </c>
      <c r="F138">
        <v>5</v>
      </c>
      <c r="G138">
        <v>6</v>
      </c>
      <c r="H138">
        <v>11</v>
      </c>
      <c r="I138">
        <v>0</v>
      </c>
      <c r="J138">
        <v>0</v>
      </c>
      <c r="K138">
        <v>0</v>
      </c>
      <c r="L138">
        <v>16</v>
      </c>
      <c r="M138">
        <v>1</v>
      </c>
      <c r="N138">
        <v>0.01</v>
      </c>
      <c r="O138">
        <v>245</v>
      </c>
      <c r="P138">
        <v>151</v>
      </c>
      <c r="Q138">
        <v>1.62</v>
      </c>
      <c r="R138">
        <v>2.2000000000000002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x14ac:dyDescent="0.25">
      <c r="A139" t="s">
        <v>71</v>
      </c>
      <c r="B139" t="s">
        <v>65</v>
      </c>
      <c r="C139">
        <v>1</v>
      </c>
      <c r="D139">
        <v>20</v>
      </c>
      <c r="E139">
        <v>0</v>
      </c>
      <c r="F139">
        <v>34</v>
      </c>
      <c r="G139">
        <v>0</v>
      </c>
      <c r="H139">
        <v>34</v>
      </c>
      <c r="I139">
        <v>9</v>
      </c>
      <c r="J139">
        <v>0</v>
      </c>
      <c r="K139">
        <v>9</v>
      </c>
      <c r="L139">
        <v>3</v>
      </c>
      <c r="M139">
        <v>0</v>
      </c>
      <c r="N139">
        <v>0</v>
      </c>
      <c r="O139">
        <v>196</v>
      </c>
      <c r="P139">
        <v>122</v>
      </c>
      <c r="Q139">
        <v>1.6065573770491803</v>
      </c>
      <c r="R139">
        <v>3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20.6</v>
      </c>
    </row>
    <row r="140" spans="1:24" x14ac:dyDescent="0.25">
      <c r="A140" t="s">
        <v>71</v>
      </c>
      <c r="B140" t="s">
        <v>65</v>
      </c>
      <c r="C140">
        <v>2</v>
      </c>
      <c r="D140">
        <v>20</v>
      </c>
      <c r="E140">
        <v>0</v>
      </c>
      <c r="F140">
        <v>28</v>
      </c>
      <c r="G140">
        <v>1</v>
      </c>
      <c r="H140">
        <v>29</v>
      </c>
      <c r="I140">
        <v>2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44.1</v>
      </c>
    </row>
    <row r="141" spans="1:24" x14ac:dyDescent="0.25">
      <c r="A141" t="s">
        <v>71</v>
      </c>
      <c r="B141" t="s">
        <v>65</v>
      </c>
      <c r="C141">
        <v>3</v>
      </c>
      <c r="D141">
        <v>11</v>
      </c>
      <c r="E141">
        <v>0</v>
      </c>
      <c r="F141">
        <v>55</v>
      </c>
      <c r="G141">
        <v>3</v>
      </c>
      <c r="H141">
        <v>58</v>
      </c>
      <c r="I141">
        <v>7</v>
      </c>
      <c r="J141">
        <v>1</v>
      </c>
      <c r="K141">
        <v>8</v>
      </c>
      <c r="L141">
        <v>3</v>
      </c>
      <c r="M141">
        <v>1</v>
      </c>
      <c r="N141">
        <v>2.7999999999999997E-2</v>
      </c>
      <c r="O141">
        <v>0</v>
      </c>
      <c r="P141">
        <v>0</v>
      </c>
      <c r="Q141">
        <v>0</v>
      </c>
      <c r="R141">
        <v>3</v>
      </c>
      <c r="S141">
        <v>0</v>
      </c>
      <c r="T141">
        <v>0</v>
      </c>
      <c r="U141">
        <v>1</v>
      </c>
      <c r="V141">
        <v>0</v>
      </c>
      <c r="W141">
        <v>0</v>
      </c>
      <c r="X141">
        <v>11.3</v>
      </c>
    </row>
    <row r="142" spans="1:24" x14ac:dyDescent="0.25">
      <c r="A142" t="s">
        <v>80</v>
      </c>
      <c r="B142" t="s">
        <v>81</v>
      </c>
      <c r="C142">
        <v>1</v>
      </c>
      <c r="D142">
        <v>0</v>
      </c>
      <c r="E142">
        <v>2</v>
      </c>
      <c r="F142">
        <v>4</v>
      </c>
      <c r="G142">
        <v>34</v>
      </c>
      <c r="H142">
        <v>40</v>
      </c>
      <c r="I142">
        <v>3</v>
      </c>
      <c r="J142">
        <v>0</v>
      </c>
      <c r="K142">
        <v>3</v>
      </c>
      <c r="L142">
        <v>7</v>
      </c>
      <c r="M142">
        <v>0</v>
      </c>
      <c r="N142">
        <v>0</v>
      </c>
      <c r="O142">
        <v>147</v>
      </c>
      <c r="P142">
        <v>24</v>
      </c>
      <c r="Q142">
        <v>5.291666666666667</v>
      </c>
      <c r="R142">
        <v>0.5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x14ac:dyDescent="0.25">
      <c r="A143" t="s">
        <v>80</v>
      </c>
      <c r="B143" t="s">
        <v>81</v>
      </c>
      <c r="C143">
        <v>2</v>
      </c>
      <c r="D143">
        <v>0</v>
      </c>
      <c r="E143">
        <v>2</v>
      </c>
      <c r="F143">
        <v>2</v>
      </c>
      <c r="G143">
        <v>31</v>
      </c>
      <c r="H143">
        <v>35</v>
      </c>
      <c r="I143">
        <v>1</v>
      </c>
      <c r="J143">
        <v>1</v>
      </c>
      <c r="K143">
        <v>2</v>
      </c>
      <c r="L143">
        <v>4</v>
      </c>
      <c r="M143">
        <v>0</v>
      </c>
      <c r="N143">
        <v>0</v>
      </c>
      <c r="O143">
        <v>221</v>
      </c>
      <c r="P143">
        <v>72</v>
      </c>
      <c r="Q143">
        <v>3.0694444444444446</v>
      </c>
      <c r="R143">
        <v>0.5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x14ac:dyDescent="0.25">
      <c r="A144" t="s">
        <v>80</v>
      </c>
      <c r="B144" t="s">
        <v>82</v>
      </c>
      <c r="C144">
        <v>1</v>
      </c>
      <c r="D144">
        <v>0</v>
      </c>
      <c r="E144">
        <v>0</v>
      </c>
      <c r="F144">
        <v>0</v>
      </c>
      <c r="G144">
        <v>123</v>
      </c>
      <c r="H144">
        <v>123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35</v>
      </c>
      <c r="P144">
        <v>25</v>
      </c>
      <c r="Q144">
        <v>1.4</v>
      </c>
      <c r="R144">
        <v>15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x14ac:dyDescent="0.25">
      <c r="A145" t="s">
        <v>80</v>
      </c>
      <c r="B145" t="s">
        <v>82</v>
      </c>
      <c r="C145">
        <v>2</v>
      </c>
      <c r="D145">
        <v>0</v>
      </c>
      <c r="E145">
        <v>0</v>
      </c>
      <c r="F145">
        <v>0</v>
      </c>
      <c r="G145">
        <v>35</v>
      </c>
      <c r="H145">
        <v>35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27</v>
      </c>
      <c r="P145">
        <v>15</v>
      </c>
      <c r="Q145">
        <v>1.8</v>
      </c>
      <c r="R145">
        <v>15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x14ac:dyDescent="0.25">
      <c r="A146" t="s">
        <v>80</v>
      </c>
      <c r="B146" t="s">
        <v>83</v>
      </c>
      <c r="C146">
        <v>1</v>
      </c>
      <c r="D146">
        <v>0</v>
      </c>
      <c r="E146">
        <v>0</v>
      </c>
      <c r="F146">
        <v>0</v>
      </c>
      <c r="G146">
        <v>16</v>
      </c>
      <c r="H146">
        <v>16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144</v>
      </c>
      <c r="P146">
        <v>45</v>
      </c>
      <c r="Q146">
        <v>3.2</v>
      </c>
      <c r="R146">
        <v>1.4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x14ac:dyDescent="0.25">
      <c r="A147" t="s">
        <v>80</v>
      </c>
      <c r="B147" t="s">
        <v>83</v>
      </c>
      <c r="C147">
        <v>2</v>
      </c>
      <c r="D147">
        <v>0</v>
      </c>
      <c r="E147">
        <v>0</v>
      </c>
      <c r="F147">
        <v>0</v>
      </c>
      <c r="G147">
        <v>27</v>
      </c>
      <c r="H147">
        <v>27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93</v>
      </c>
      <c r="P147">
        <v>89</v>
      </c>
      <c r="Q147">
        <v>1.0449438202247192</v>
      </c>
      <c r="R147">
        <v>1.4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0</v>
      </c>
    </row>
    <row r="148" spans="1:24" x14ac:dyDescent="0.25">
      <c r="A148" t="s">
        <v>80</v>
      </c>
      <c r="B148" t="s">
        <v>84</v>
      </c>
      <c r="C148">
        <v>1</v>
      </c>
      <c r="D148">
        <v>0</v>
      </c>
      <c r="E148">
        <v>3</v>
      </c>
      <c r="F148">
        <v>15</v>
      </c>
      <c r="G148">
        <v>7</v>
      </c>
      <c r="H148">
        <v>25</v>
      </c>
      <c r="I148">
        <v>4</v>
      </c>
      <c r="J148">
        <v>0</v>
      </c>
      <c r="K148">
        <v>4</v>
      </c>
      <c r="L148">
        <v>7</v>
      </c>
      <c r="M148">
        <v>0</v>
      </c>
      <c r="N148">
        <v>0</v>
      </c>
      <c r="O148">
        <v>81</v>
      </c>
      <c r="P148">
        <v>63</v>
      </c>
      <c r="Q148">
        <v>1.2857142857142858</v>
      </c>
      <c r="R148">
        <v>0.5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x14ac:dyDescent="0.25">
      <c r="A149" t="s">
        <v>80</v>
      </c>
      <c r="B149" t="s">
        <v>84</v>
      </c>
      <c r="C149">
        <v>2</v>
      </c>
      <c r="D149">
        <v>0</v>
      </c>
      <c r="E149">
        <v>1</v>
      </c>
      <c r="F149">
        <v>7</v>
      </c>
      <c r="G149">
        <v>5</v>
      </c>
      <c r="H149">
        <v>13</v>
      </c>
      <c r="I149">
        <v>4</v>
      </c>
      <c r="J149">
        <v>0</v>
      </c>
      <c r="K149">
        <v>4</v>
      </c>
      <c r="L149">
        <v>12</v>
      </c>
      <c r="M149">
        <v>0</v>
      </c>
      <c r="N149">
        <v>12</v>
      </c>
      <c r="O149">
        <v>230</v>
      </c>
      <c r="P149">
        <v>60</v>
      </c>
      <c r="Q149">
        <v>3.8333333333333335</v>
      </c>
      <c r="R149">
        <v>0.5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x14ac:dyDescent="0.25">
      <c r="A150" t="s">
        <v>80</v>
      </c>
      <c r="B150" t="s">
        <v>84</v>
      </c>
      <c r="C150">
        <v>3</v>
      </c>
      <c r="D150">
        <v>0</v>
      </c>
      <c r="E150">
        <v>1</v>
      </c>
      <c r="F150">
        <v>22</v>
      </c>
      <c r="G150">
        <v>16</v>
      </c>
      <c r="H150">
        <v>39</v>
      </c>
      <c r="I150">
        <v>5</v>
      </c>
      <c r="J150">
        <v>0</v>
      </c>
      <c r="K150">
        <v>5</v>
      </c>
      <c r="L150">
        <v>8</v>
      </c>
      <c r="M150">
        <v>0</v>
      </c>
      <c r="N150">
        <v>0</v>
      </c>
      <c r="O150">
        <v>249</v>
      </c>
      <c r="P150">
        <v>24</v>
      </c>
      <c r="Q150">
        <v>10.375</v>
      </c>
      <c r="R150">
        <v>0.5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x14ac:dyDescent="0.25">
      <c r="A151" t="s">
        <v>80</v>
      </c>
      <c r="B151" t="s">
        <v>85</v>
      </c>
      <c r="C151">
        <v>1</v>
      </c>
      <c r="D151">
        <v>0</v>
      </c>
      <c r="E151">
        <v>0</v>
      </c>
      <c r="F151">
        <v>2</v>
      </c>
      <c r="G151">
        <v>44</v>
      </c>
      <c r="H151">
        <v>46</v>
      </c>
      <c r="I151">
        <v>0</v>
      </c>
      <c r="J151">
        <v>6</v>
      </c>
      <c r="K151">
        <v>6</v>
      </c>
      <c r="L151">
        <v>3</v>
      </c>
      <c r="M151">
        <v>0</v>
      </c>
      <c r="N151">
        <v>0</v>
      </c>
      <c r="O151">
        <v>300</v>
      </c>
      <c r="P151">
        <v>50</v>
      </c>
      <c r="Q151">
        <v>6</v>
      </c>
      <c r="R151">
        <v>12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x14ac:dyDescent="0.25">
      <c r="A152" t="s">
        <v>80</v>
      </c>
      <c r="B152" t="s">
        <v>85</v>
      </c>
      <c r="C152">
        <v>2</v>
      </c>
      <c r="D152">
        <v>0</v>
      </c>
      <c r="E152">
        <v>0</v>
      </c>
      <c r="F152">
        <v>37</v>
      </c>
      <c r="G152">
        <v>18</v>
      </c>
      <c r="H152">
        <v>55</v>
      </c>
      <c r="I152">
        <v>7</v>
      </c>
      <c r="J152">
        <v>0</v>
      </c>
      <c r="K152">
        <v>7</v>
      </c>
      <c r="L152">
        <v>8</v>
      </c>
      <c r="M152">
        <v>0</v>
      </c>
      <c r="N152">
        <v>0</v>
      </c>
      <c r="O152">
        <v>125</v>
      </c>
      <c r="P152">
        <v>38</v>
      </c>
      <c r="Q152">
        <v>3.2894736842105261</v>
      </c>
      <c r="R152">
        <v>12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x14ac:dyDescent="0.25">
      <c r="A153" t="s">
        <v>80</v>
      </c>
      <c r="B153" t="s">
        <v>85</v>
      </c>
      <c r="C153">
        <v>3</v>
      </c>
      <c r="D153">
        <v>2</v>
      </c>
      <c r="E153">
        <v>0</v>
      </c>
      <c r="F153">
        <v>103</v>
      </c>
      <c r="G153">
        <v>13</v>
      </c>
      <c r="H153">
        <v>116</v>
      </c>
      <c r="I153">
        <v>7</v>
      </c>
      <c r="J153">
        <v>0</v>
      </c>
      <c r="K153">
        <v>7</v>
      </c>
      <c r="L153">
        <v>11</v>
      </c>
      <c r="M153">
        <v>0</v>
      </c>
      <c r="N153">
        <v>0</v>
      </c>
      <c r="O153">
        <v>250</v>
      </c>
      <c r="P153">
        <v>70</v>
      </c>
      <c r="Q153">
        <v>3.5714285714285716</v>
      </c>
      <c r="R153">
        <v>12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x14ac:dyDescent="0.25">
      <c r="A154" t="s">
        <v>86</v>
      </c>
      <c r="B154" t="s">
        <v>87</v>
      </c>
      <c r="C154">
        <v>1</v>
      </c>
      <c r="D154">
        <v>10</v>
      </c>
      <c r="E154">
        <v>2</v>
      </c>
      <c r="F154">
        <v>1</v>
      </c>
      <c r="G154">
        <v>0</v>
      </c>
      <c r="H154">
        <v>3</v>
      </c>
      <c r="I154">
        <v>5</v>
      </c>
      <c r="J154">
        <v>4</v>
      </c>
      <c r="K154">
        <v>9</v>
      </c>
      <c r="L154">
        <v>0</v>
      </c>
      <c r="M154">
        <v>0</v>
      </c>
      <c r="N154">
        <v>0</v>
      </c>
      <c r="O154">
        <v>666</v>
      </c>
      <c r="P154">
        <v>42</v>
      </c>
      <c r="Q154">
        <v>15.85</v>
      </c>
      <c r="R154">
        <v>3</v>
      </c>
      <c r="S154">
        <v>0</v>
      </c>
      <c r="T154">
        <v>1</v>
      </c>
      <c r="U154">
        <v>0</v>
      </c>
      <c r="V154">
        <v>11.295999999999999</v>
      </c>
      <c r="W154">
        <v>0</v>
      </c>
      <c r="X154">
        <v>20.8</v>
      </c>
    </row>
    <row r="155" spans="1:24" x14ac:dyDescent="0.25">
      <c r="A155" t="s">
        <v>86</v>
      </c>
      <c r="B155" t="s">
        <v>87</v>
      </c>
      <c r="C155">
        <v>2</v>
      </c>
      <c r="D155">
        <v>10</v>
      </c>
      <c r="E155">
        <v>0</v>
      </c>
      <c r="F155">
        <v>0</v>
      </c>
      <c r="G155">
        <v>1</v>
      </c>
      <c r="H155">
        <v>1</v>
      </c>
      <c r="I155">
        <v>4</v>
      </c>
      <c r="J155">
        <v>2</v>
      </c>
      <c r="K155">
        <v>6</v>
      </c>
      <c r="L155">
        <v>0</v>
      </c>
      <c r="M155">
        <v>0</v>
      </c>
      <c r="N155">
        <v>0</v>
      </c>
      <c r="O155">
        <v>429</v>
      </c>
      <c r="P155">
        <v>90</v>
      </c>
      <c r="Q155">
        <v>4.76</v>
      </c>
      <c r="R155">
        <v>3</v>
      </c>
      <c r="S155">
        <v>0</v>
      </c>
      <c r="T155">
        <v>1</v>
      </c>
      <c r="U155">
        <v>0</v>
      </c>
      <c r="V155">
        <v>11.295999999999999</v>
      </c>
      <c r="W155">
        <v>0</v>
      </c>
      <c r="X155">
        <v>25</v>
      </c>
    </row>
    <row r="156" spans="1:24" x14ac:dyDescent="0.25">
      <c r="A156" t="s">
        <v>86</v>
      </c>
      <c r="B156" t="s">
        <v>88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10</v>
      </c>
      <c r="J156">
        <v>1</v>
      </c>
      <c r="K156">
        <v>11</v>
      </c>
      <c r="L156">
        <v>0</v>
      </c>
      <c r="M156">
        <v>0</v>
      </c>
      <c r="N156">
        <v>0</v>
      </c>
      <c r="O156">
        <v>405</v>
      </c>
      <c r="P156">
        <v>140</v>
      </c>
      <c r="Q156">
        <v>2.98</v>
      </c>
      <c r="R156">
        <v>2.2000000000000002</v>
      </c>
      <c r="S156">
        <v>0</v>
      </c>
      <c r="T156">
        <v>1</v>
      </c>
      <c r="U156">
        <v>0</v>
      </c>
      <c r="V156">
        <v>0.59799999999999998</v>
      </c>
      <c r="W156">
        <v>0</v>
      </c>
      <c r="X156">
        <v>0</v>
      </c>
    </row>
    <row r="157" spans="1:24" x14ac:dyDescent="0.25">
      <c r="A157" t="s">
        <v>86</v>
      </c>
      <c r="B157" t="s">
        <v>88</v>
      </c>
      <c r="C157">
        <v>2</v>
      </c>
      <c r="D157">
        <v>0</v>
      </c>
      <c r="E157">
        <v>0</v>
      </c>
      <c r="F157">
        <v>0.5</v>
      </c>
      <c r="G157">
        <v>0.5</v>
      </c>
      <c r="H157">
        <v>1</v>
      </c>
      <c r="I157">
        <v>10</v>
      </c>
      <c r="J157">
        <v>0</v>
      </c>
      <c r="K157">
        <v>10</v>
      </c>
      <c r="L157">
        <v>0</v>
      </c>
      <c r="M157">
        <v>0</v>
      </c>
      <c r="N157">
        <v>0</v>
      </c>
      <c r="O157">
        <v>690</v>
      </c>
      <c r="P157">
        <v>61</v>
      </c>
      <c r="Q157">
        <v>11.31</v>
      </c>
      <c r="R157">
        <v>2.2000000000000002</v>
      </c>
      <c r="S157">
        <v>0</v>
      </c>
      <c r="T157">
        <v>1</v>
      </c>
      <c r="U157">
        <v>0</v>
      </c>
      <c r="V157">
        <v>0.59799999999999998</v>
      </c>
      <c r="W157">
        <v>0</v>
      </c>
      <c r="X157">
        <v>2.5</v>
      </c>
    </row>
    <row r="158" spans="1:24" x14ac:dyDescent="0.25">
      <c r="A158" t="s">
        <v>86</v>
      </c>
      <c r="B158" t="s">
        <v>89</v>
      </c>
      <c r="C158">
        <v>1</v>
      </c>
      <c r="D158">
        <v>5</v>
      </c>
      <c r="E158">
        <v>0</v>
      </c>
      <c r="F158">
        <v>6</v>
      </c>
      <c r="G158">
        <v>0</v>
      </c>
      <c r="H158">
        <v>6</v>
      </c>
      <c r="I158">
        <v>2</v>
      </c>
      <c r="J158">
        <v>1</v>
      </c>
      <c r="K158">
        <v>3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1.8</v>
      </c>
      <c r="S158">
        <v>0</v>
      </c>
      <c r="T158">
        <v>0</v>
      </c>
      <c r="U158">
        <v>0</v>
      </c>
      <c r="W158">
        <v>0</v>
      </c>
      <c r="X158">
        <v>7.87</v>
      </c>
    </row>
    <row r="159" spans="1:24" x14ac:dyDescent="0.25">
      <c r="A159" t="s">
        <v>86</v>
      </c>
      <c r="B159" t="s">
        <v>89</v>
      </c>
      <c r="C159">
        <v>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7</v>
      </c>
      <c r="J159">
        <v>1</v>
      </c>
      <c r="K159">
        <v>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1.8</v>
      </c>
      <c r="S159">
        <v>0</v>
      </c>
      <c r="T159">
        <v>0</v>
      </c>
      <c r="U159">
        <v>0</v>
      </c>
      <c r="W159">
        <v>0</v>
      </c>
      <c r="X159">
        <v>0</v>
      </c>
    </row>
    <row r="160" spans="1:24" x14ac:dyDescent="0.25">
      <c r="A160" t="s">
        <v>86</v>
      </c>
      <c r="B160" t="s">
        <v>89</v>
      </c>
      <c r="C160">
        <v>3</v>
      </c>
      <c r="D160">
        <v>5</v>
      </c>
      <c r="E160">
        <v>1</v>
      </c>
      <c r="F160">
        <v>2</v>
      </c>
      <c r="G160">
        <v>8</v>
      </c>
      <c r="H160">
        <v>11</v>
      </c>
      <c r="I160">
        <v>6</v>
      </c>
      <c r="J160">
        <v>1</v>
      </c>
      <c r="K160">
        <v>7</v>
      </c>
      <c r="L160">
        <v>0</v>
      </c>
      <c r="M160">
        <v>0</v>
      </c>
      <c r="N160">
        <v>0</v>
      </c>
      <c r="O160">
        <v>558</v>
      </c>
      <c r="P160">
        <v>125</v>
      </c>
      <c r="Q160">
        <v>4.46</v>
      </c>
      <c r="R160">
        <v>1.8</v>
      </c>
      <c r="S160">
        <v>0</v>
      </c>
      <c r="T160">
        <v>0</v>
      </c>
      <c r="U160">
        <v>0</v>
      </c>
      <c r="W160">
        <v>0</v>
      </c>
      <c r="X160">
        <v>5.4</v>
      </c>
    </row>
    <row r="161" spans="1:24" x14ac:dyDescent="0.25">
      <c r="A161" t="s">
        <v>86</v>
      </c>
      <c r="B161" t="s">
        <v>90</v>
      </c>
      <c r="C161">
        <v>1</v>
      </c>
      <c r="D161">
        <v>1</v>
      </c>
      <c r="E161">
        <v>0</v>
      </c>
      <c r="F161">
        <v>33</v>
      </c>
      <c r="G161">
        <v>0</v>
      </c>
      <c r="H161">
        <v>33</v>
      </c>
      <c r="I161">
        <v>10</v>
      </c>
      <c r="J161">
        <v>0</v>
      </c>
      <c r="K161">
        <v>10</v>
      </c>
      <c r="L161">
        <v>3</v>
      </c>
      <c r="M161">
        <v>0</v>
      </c>
      <c r="N161">
        <v>0</v>
      </c>
      <c r="O161">
        <v>1020</v>
      </c>
      <c r="P161">
        <v>541</v>
      </c>
      <c r="Q161">
        <v>1.88</v>
      </c>
      <c r="R161">
        <v>2.2999999999999998</v>
      </c>
      <c r="S161">
        <v>1</v>
      </c>
      <c r="T161">
        <v>0</v>
      </c>
      <c r="U161">
        <v>0</v>
      </c>
      <c r="W161">
        <v>0</v>
      </c>
      <c r="X161">
        <v>0</v>
      </c>
    </row>
    <row r="162" spans="1:24" x14ac:dyDescent="0.25">
      <c r="A162" t="s">
        <v>86</v>
      </c>
      <c r="B162" t="s">
        <v>90</v>
      </c>
      <c r="C162">
        <v>2</v>
      </c>
      <c r="D162">
        <v>0</v>
      </c>
      <c r="E162">
        <v>0</v>
      </c>
      <c r="F162">
        <v>5</v>
      </c>
      <c r="G162">
        <v>0</v>
      </c>
      <c r="H162">
        <v>5</v>
      </c>
      <c r="I162">
        <v>10</v>
      </c>
      <c r="J162">
        <v>0</v>
      </c>
      <c r="K162">
        <v>10</v>
      </c>
      <c r="L162">
        <v>3</v>
      </c>
      <c r="M162">
        <v>0</v>
      </c>
      <c r="N162">
        <v>0</v>
      </c>
      <c r="O162">
        <v>203</v>
      </c>
      <c r="P162">
        <v>55</v>
      </c>
      <c r="Q162">
        <v>3.69</v>
      </c>
      <c r="R162">
        <v>2.2999999999999998</v>
      </c>
      <c r="S162">
        <v>0</v>
      </c>
      <c r="T162">
        <v>0</v>
      </c>
      <c r="U162">
        <v>0</v>
      </c>
      <c r="W162">
        <v>0</v>
      </c>
      <c r="X162">
        <v>0</v>
      </c>
    </row>
    <row r="163" spans="1:24" x14ac:dyDescent="0.25">
      <c r="A163" t="s">
        <v>86</v>
      </c>
      <c r="B163" t="s">
        <v>90</v>
      </c>
      <c r="C163">
        <v>3</v>
      </c>
      <c r="D163">
        <v>0</v>
      </c>
      <c r="E163">
        <v>0</v>
      </c>
      <c r="F163">
        <v>5</v>
      </c>
      <c r="G163">
        <v>0</v>
      </c>
      <c r="H163">
        <v>5</v>
      </c>
      <c r="I163">
        <v>10</v>
      </c>
      <c r="J163">
        <v>0</v>
      </c>
      <c r="K163">
        <v>10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2.2999999999999998</v>
      </c>
      <c r="S163">
        <v>0</v>
      </c>
      <c r="T163">
        <v>0</v>
      </c>
      <c r="U163">
        <v>0</v>
      </c>
      <c r="W163">
        <v>0</v>
      </c>
      <c r="X163">
        <v>0</v>
      </c>
    </row>
    <row r="164" spans="1:24" x14ac:dyDescent="0.25">
      <c r="A164" t="s">
        <v>86</v>
      </c>
      <c r="B164" t="s">
        <v>91</v>
      </c>
      <c r="C164">
        <v>1</v>
      </c>
      <c r="D164">
        <v>0</v>
      </c>
      <c r="E164">
        <v>0</v>
      </c>
      <c r="F164">
        <v>2</v>
      </c>
      <c r="G164">
        <v>0</v>
      </c>
      <c r="H164">
        <v>2</v>
      </c>
      <c r="I164">
        <v>2</v>
      </c>
      <c r="J164">
        <v>3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1.3</v>
      </c>
      <c r="S164">
        <v>0</v>
      </c>
      <c r="T164">
        <v>0</v>
      </c>
      <c r="U164">
        <v>0</v>
      </c>
      <c r="W164">
        <v>0</v>
      </c>
      <c r="X164">
        <v>0</v>
      </c>
    </row>
    <row r="165" spans="1:24" x14ac:dyDescent="0.25">
      <c r="A165" t="s">
        <v>86</v>
      </c>
      <c r="B165" t="s">
        <v>91</v>
      </c>
      <c r="C165">
        <v>2</v>
      </c>
      <c r="D165">
        <v>7</v>
      </c>
      <c r="E165">
        <v>0</v>
      </c>
      <c r="F165">
        <v>1</v>
      </c>
      <c r="G165">
        <v>0</v>
      </c>
      <c r="H165">
        <v>1</v>
      </c>
      <c r="I165">
        <v>2</v>
      </c>
      <c r="J165">
        <v>3</v>
      </c>
      <c r="K165">
        <v>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1.3</v>
      </c>
      <c r="S165">
        <v>0</v>
      </c>
      <c r="T165">
        <v>0</v>
      </c>
      <c r="U165">
        <v>0</v>
      </c>
      <c r="W165">
        <v>0</v>
      </c>
      <c r="X165">
        <v>15.54</v>
      </c>
    </row>
    <row r="166" spans="1:24" x14ac:dyDescent="0.25">
      <c r="A166" t="s">
        <v>86</v>
      </c>
      <c r="B166" t="s">
        <v>91</v>
      </c>
      <c r="C166">
        <v>3</v>
      </c>
      <c r="D166">
        <v>5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1</v>
      </c>
      <c r="K166">
        <v>1</v>
      </c>
      <c r="L166">
        <v>0</v>
      </c>
      <c r="M166">
        <v>0</v>
      </c>
      <c r="N166">
        <v>0</v>
      </c>
      <c r="O166">
        <v>274</v>
      </c>
      <c r="P166">
        <v>255</v>
      </c>
      <c r="Q166">
        <v>1.07</v>
      </c>
      <c r="R166">
        <v>1.3</v>
      </c>
      <c r="S166">
        <v>0</v>
      </c>
      <c r="T166">
        <v>0</v>
      </c>
      <c r="U166">
        <v>0</v>
      </c>
      <c r="W166">
        <v>0</v>
      </c>
      <c r="X166">
        <v>17.899999999999999</v>
      </c>
    </row>
    <row r="167" spans="1:24" x14ac:dyDescent="0.25">
      <c r="A167" t="s">
        <v>86</v>
      </c>
      <c r="B167" t="s">
        <v>92</v>
      </c>
      <c r="C167">
        <v>1</v>
      </c>
      <c r="D167">
        <v>13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2.5</v>
      </c>
      <c r="S167">
        <v>0</v>
      </c>
      <c r="T167">
        <v>0</v>
      </c>
      <c r="U167">
        <v>1</v>
      </c>
      <c r="W167">
        <v>0</v>
      </c>
      <c r="X167">
        <v>44.54</v>
      </c>
    </row>
    <row r="168" spans="1:24" x14ac:dyDescent="0.25">
      <c r="A168" t="s">
        <v>86</v>
      </c>
      <c r="B168" t="s">
        <v>92</v>
      </c>
      <c r="C168">
        <v>2</v>
      </c>
      <c r="D168">
        <v>19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2.5</v>
      </c>
      <c r="S168">
        <v>0</v>
      </c>
      <c r="T168">
        <v>0</v>
      </c>
      <c r="U168">
        <v>1</v>
      </c>
      <c r="W168">
        <v>0</v>
      </c>
      <c r="X168">
        <v>46</v>
      </c>
    </row>
    <row r="169" spans="1:24" x14ac:dyDescent="0.25">
      <c r="A169" t="s">
        <v>86</v>
      </c>
      <c r="B169" t="s">
        <v>92</v>
      </c>
      <c r="C169">
        <v>3</v>
      </c>
      <c r="D169">
        <v>10</v>
      </c>
      <c r="E169">
        <v>0</v>
      </c>
      <c r="F169">
        <v>0</v>
      </c>
      <c r="G169">
        <v>0</v>
      </c>
      <c r="H169">
        <v>0</v>
      </c>
      <c r="I169">
        <v>2</v>
      </c>
      <c r="J169">
        <v>2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2.5</v>
      </c>
      <c r="S169">
        <v>0</v>
      </c>
      <c r="T169">
        <v>0</v>
      </c>
      <c r="U169">
        <v>1</v>
      </c>
      <c r="W169">
        <v>0</v>
      </c>
      <c r="X169">
        <v>19.32</v>
      </c>
    </row>
    <row r="170" spans="1:24" x14ac:dyDescent="0.25">
      <c r="A170" t="s">
        <v>86</v>
      </c>
      <c r="B170" t="s">
        <v>93</v>
      </c>
      <c r="C170">
        <v>1</v>
      </c>
      <c r="D170">
        <v>5</v>
      </c>
      <c r="E170">
        <v>0</v>
      </c>
      <c r="F170">
        <v>0</v>
      </c>
      <c r="G170">
        <v>0</v>
      </c>
      <c r="H170">
        <v>0</v>
      </c>
      <c r="I170">
        <v>4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1.8</v>
      </c>
      <c r="S170">
        <v>0</v>
      </c>
      <c r="T170">
        <v>0</v>
      </c>
      <c r="U170">
        <v>1</v>
      </c>
      <c r="W170">
        <v>0</v>
      </c>
      <c r="X170">
        <v>20.5</v>
      </c>
    </row>
    <row r="171" spans="1:24" x14ac:dyDescent="0.25">
      <c r="A171" t="s">
        <v>86</v>
      </c>
      <c r="B171" t="s">
        <v>93</v>
      </c>
      <c r="C171">
        <v>2</v>
      </c>
      <c r="D171">
        <v>17</v>
      </c>
      <c r="E171">
        <v>0</v>
      </c>
      <c r="F171">
        <v>0</v>
      </c>
      <c r="G171">
        <v>0</v>
      </c>
      <c r="H171">
        <v>0</v>
      </c>
      <c r="I171">
        <v>3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1.8</v>
      </c>
      <c r="S171">
        <v>0</v>
      </c>
      <c r="T171">
        <v>0</v>
      </c>
      <c r="U171">
        <v>1</v>
      </c>
      <c r="W171">
        <v>0</v>
      </c>
      <c r="X171">
        <v>41.67</v>
      </c>
    </row>
    <row r="172" spans="1:24" x14ac:dyDescent="0.25">
      <c r="A172" t="s">
        <v>86</v>
      </c>
      <c r="B172" t="s">
        <v>93</v>
      </c>
      <c r="C172">
        <v>3</v>
      </c>
      <c r="D172">
        <v>18</v>
      </c>
      <c r="E172">
        <v>0</v>
      </c>
      <c r="F172">
        <v>0</v>
      </c>
      <c r="G172">
        <v>0</v>
      </c>
      <c r="H172">
        <v>0</v>
      </c>
      <c r="I172">
        <v>2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1.8</v>
      </c>
      <c r="S172">
        <v>0</v>
      </c>
      <c r="T172">
        <v>1</v>
      </c>
      <c r="U172">
        <v>1</v>
      </c>
      <c r="W172">
        <v>0</v>
      </c>
      <c r="X172">
        <v>43.5</v>
      </c>
    </row>
    <row r="173" spans="1:24" x14ac:dyDescent="0.25">
      <c r="A173" t="s">
        <v>86</v>
      </c>
      <c r="B173" t="s">
        <v>94</v>
      </c>
      <c r="C173">
        <v>1</v>
      </c>
      <c r="D173">
        <v>14</v>
      </c>
      <c r="E173">
        <v>0</v>
      </c>
      <c r="F173">
        <v>0</v>
      </c>
      <c r="G173">
        <v>0</v>
      </c>
      <c r="H173">
        <v>0</v>
      </c>
      <c r="I173">
        <v>10</v>
      </c>
      <c r="J173">
        <v>1</v>
      </c>
      <c r="K173">
        <v>11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1.6</v>
      </c>
      <c r="S173">
        <v>0</v>
      </c>
      <c r="T173">
        <v>0</v>
      </c>
      <c r="U173">
        <v>0</v>
      </c>
      <c r="V173">
        <v>1.677</v>
      </c>
      <c r="W173">
        <v>0</v>
      </c>
      <c r="X173">
        <v>19.3</v>
      </c>
    </row>
    <row r="174" spans="1:24" x14ac:dyDescent="0.25">
      <c r="A174" t="s">
        <v>86</v>
      </c>
      <c r="B174" t="s">
        <v>94</v>
      </c>
      <c r="C174">
        <v>2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6</v>
      </c>
      <c r="J174">
        <v>1</v>
      </c>
      <c r="K174">
        <v>7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1.6</v>
      </c>
      <c r="S174">
        <v>0</v>
      </c>
      <c r="T174">
        <v>0</v>
      </c>
      <c r="U174">
        <v>0</v>
      </c>
      <c r="V174">
        <v>1.677</v>
      </c>
      <c r="W174">
        <v>0</v>
      </c>
      <c r="X174">
        <v>7.2</v>
      </c>
    </row>
    <row r="175" spans="1:24" x14ac:dyDescent="0.25">
      <c r="A175" t="s">
        <v>86</v>
      </c>
      <c r="B175" t="s">
        <v>94</v>
      </c>
      <c r="C175">
        <v>3</v>
      </c>
      <c r="D175">
        <v>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10</v>
      </c>
      <c r="K175">
        <v>10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1.6</v>
      </c>
      <c r="S175">
        <v>0</v>
      </c>
      <c r="T175">
        <v>0</v>
      </c>
      <c r="U175">
        <v>0</v>
      </c>
      <c r="V175">
        <v>1.677</v>
      </c>
      <c r="W175">
        <v>0</v>
      </c>
      <c r="X175">
        <v>14.02</v>
      </c>
    </row>
    <row r="176" spans="1:24" x14ac:dyDescent="0.25">
      <c r="A176" t="s">
        <v>86</v>
      </c>
      <c r="B176" t="s">
        <v>95</v>
      </c>
      <c r="C176">
        <v>1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7</v>
      </c>
      <c r="J176">
        <v>0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0.6</v>
      </c>
      <c r="S176">
        <v>0</v>
      </c>
      <c r="T176">
        <v>0</v>
      </c>
      <c r="U176">
        <v>0</v>
      </c>
      <c r="W176">
        <v>0</v>
      </c>
      <c r="X176">
        <v>4.5</v>
      </c>
    </row>
    <row r="177" spans="1:24" x14ac:dyDescent="0.25">
      <c r="A177" t="s">
        <v>86</v>
      </c>
      <c r="B177" t="s">
        <v>95</v>
      </c>
      <c r="C177">
        <v>2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8</v>
      </c>
      <c r="J177">
        <v>0</v>
      </c>
      <c r="K177">
        <v>8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0.6</v>
      </c>
      <c r="S177">
        <v>0</v>
      </c>
      <c r="T177">
        <v>0</v>
      </c>
      <c r="U177">
        <v>0</v>
      </c>
      <c r="W177">
        <v>0</v>
      </c>
      <c r="X177">
        <v>0</v>
      </c>
    </row>
    <row r="178" spans="1:24" x14ac:dyDescent="0.25">
      <c r="A178" t="s">
        <v>86</v>
      </c>
      <c r="B178" t="s">
        <v>95</v>
      </c>
      <c r="C178">
        <v>3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0.6</v>
      </c>
      <c r="S178">
        <v>0</v>
      </c>
      <c r="T178">
        <v>0</v>
      </c>
      <c r="U178">
        <v>0</v>
      </c>
      <c r="W178">
        <v>0</v>
      </c>
      <c r="X178">
        <v>0</v>
      </c>
    </row>
    <row r="179" spans="1:24" x14ac:dyDescent="0.25">
      <c r="A179" t="s">
        <v>86</v>
      </c>
      <c r="B179" t="s">
        <v>96</v>
      </c>
      <c r="C179">
        <v>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1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3.5</v>
      </c>
      <c r="S179">
        <v>0</v>
      </c>
      <c r="T179">
        <v>0</v>
      </c>
      <c r="U179">
        <v>0</v>
      </c>
      <c r="W179">
        <v>0</v>
      </c>
      <c r="X179">
        <v>0</v>
      </c>
    </row>
    <row r="180" spans="1:24" x14ac:dyDescent="0.25">
      <c r="A180" t="s">
        <v>86</v>
      </c>
      <c r="B180" t="s">
        <v>96</v>
      </c>
      <c r="C180">
        <v>2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1</v>
      </c>
      <c r="J180">
        <v>3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3.5</v>
      </c>
      <c r="S180">
        <v>0</v>
      </c>
      <c r="T180">
        <v>0</v>
      </c>
      <c r="U180">
        <v>0</v>
      </c>
      <c r="W180">
        <v>0</v>
      </c>
      <c r="X180">
        <v>0</v>
      </c>
    </row>
    <row r="181" spans="1:24" x14ac:dyDescent="0.25">
      <c r="A181" t="s">
        <v>86</v>
      </c>
      <c r="B181" t="s">
        <v>96</v>
      </c>
      <c r="C181">
        <v>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2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3.5</v>
      </c>
      <c r="S181">
        <v>0</v>
      </c>
      <c r="T181">
        <v>0</v>
      </c>
      <c r="U181">
        <v>0</v>
      </c>
      <c r="W181">
        <v>0</v>
      </c>
      <c r="X181">
        <v>0</v>
      </c>
    </row>
    <row r="182" spans="1:24" x14ac:dyDescent="0.25">
      <c r="A182" t="s">
        <v>97</v>
      </c>
      <c r="B182" t="s">
        <v>72</v>
      </c>
      <c r="C182">
        <v>1</v>
      </c>
      <c r="D182">
        <v>2</v>
      </c>
      <c r="E182">
        <v>1</v>
      </c>
      <c r="F182">
        <v>2</v>
      </c>
      <c r="G182">
        <v>1</v>
      </c>
      <c r="H182">
        <v>4</v>
      </c>
      <c r="I182">
        <v>0</v>
      </c>
      <c r="J182">
        <v>0</v>
      </c>
      <c r="K182">
        <v>0</v>
      </c>
      <c r="L182">
        <v>5</v>
      </c>
      <c r="M182">
        <v>2</v>
      </c>
      <c r="N182">
        <v>0.71399999999999997</v>
      </c>
      <c r="O182">
        <v>293</v>
      </c>
      <c r="P182">
        <v>30</v>
      </c>
      <c r="Q182">
        <v>9.76</v>
      </c>
      <c r="R182">
        <v>0.1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</row>
    <row r="183" spans="1:24" x14ac:dyDescent="0.25">
      <c r="A183" t="s">
        <v>97</v>
      </c>
      <c r="B183" t="s">
        <v>72</v>
      </c>
      <c r="C183">
        <v>2</v>
      </c>
      <c r="D183">
        <v>2</v>
      </c>
      <c r="E183">
        <v>0</v>
      </c>
      <c r="F183">
        <v>16</v>
      </c>
      <c r="G183">
        <v>4</v>
      </c>
      <c r="H183">
        <v>20</v>
      </c>
      <c r="I183">
        <v>2</v>
      </c>
      <c r="J183">
        <v>4</v>
      </c>
      <c r="K183">
        <v>6</v>
      </c>
      <c r="L183">
        <v>13</v>
      </c>
      <c r="M183">
        <v>3</v>
      </c>
      <c r="N183">
        <v>0.18</v>
      </c>
      <c r="O183">
        <v>156</v>
      </c>
      <c r="P183">
        <v>38</v>
      </c>
      <c r="Q183">
        <v>4.0999999999999996</v>
      </c>
      <c r="R183">
        <v>0.1</v>
      </c>
      <c r="S183">
        <v>0</v>
      </c>
      <c r="T183">
        <v>1</v>
      </c>
      <c r="U183">
        <v>1</v>
      </c>
      <c r="V183">
        <v>0</v>
      </c>
      <c r="W183">
        <v>0</v>
      </c>
      <c r="X183">
        <v>0</v>
      </c>
    </row>
    <row r="184" spans="1:24" x14ac:dyDescent="0.25">
      <c r="A184" t="s">
        <v>97</v>
      </c>
      <c r="B184" t="s">
        <v>72</v>
      </c>
      <c r="C184">
        <v>3</v>
      </c>
      <c r="D184">
        <v>7</v>
      </c>
      <c r="E184">
        <v>3</v>
      </c>
      <c r="F184">
        <v>12</v>
      </c>
      <c r="G184">
        <v>7</v>
      </c>
      <c r="H184">
        <v>22</v>
      </c>
      <c r="I184">
        <v>5</v>
      </c>
      <c r="J184">
        <v>0</v>
      </c>
      <c r="K184">
        <v>5</v>
      </c>
      <c r="L184">
        <v>8</v>
      </c>
      <c r="M184">
        <v>3</v>
      </c>
      <c r="N184">
        <v>0.81</v>
      </c>
      <c r="O184">
        <v>67</v>
      </c>
      <c r="P184">
        <v>36</v>
      </c>
      <c r="Q184">
        <v>1.86</v>
      </c>
      <c r="R184">
        <v>0.1</v>
      </c>
      <c r="S184">
        <v>0</v>
      </c>
      <c r="T184">
        <v>1</v>
      </c>
      <c r="U184">
        <v>0</v>
      </c>
      <c r="V184">
        <v>0</v>
      </c>
      <c r="W184">
        <v>0</v>
      </c>
      <c r="X184">
        <v>0</v>
      </c>
    </row>
    <row r="185" spans="1:24" x14ac:dyDescent="0.25">
      <c r="A185" t="s">
        <v>97</v>
      </c>
      <c r="B185" t="s">
        <v>98</v>
      </c>
      <c r="C185">
        <v>1</v>
      </c>
      <c r="D185">
        <v>0</v>
      </c>
      <c r="E185">
        <v>1</v>
      </c>
      <c r="F185">
        <v>24</v>
      </c>
      <c r="G185">
        <v>12</v>
      </c>
      <c r="H185">
        <v>37</v>
      </c>
      <c r="I185">
        <v>0</v>
      </c>
      <c r="J185">
        <v>0</v>
      </c>
      <c r="K185">
        <v>0</v>
      </c>
      <c r="L185">
        <v>11</v>
      </c>
      <c r="M185">
        <v>0</v>
      </c>
      <c r="N185">
        <v>0</v>
      </c>
      <c r="O185">
        <v>194</v>
      </c>
      <c r="P185">
        <v>37</v>
      </c>
      <c r="Q185">
        <v>5.24</v>
      </c>
      <c r="R185">
        <v>1.1000000000000001</v>
      </c>
      <c r="S185">
        <v>0</v>
      </c>
      <c r="T185">
        <v>1</v>
      </c>
      <c r="U185">
        <v>0</v>
      </c>
      <c r="V185">
        <v>0</v>
      </c>
      <c r="W185">
        <v>0</v>
      </c>
      <c r="X185">
        <v>0</v>
      </c>
    </row>
    <row r="186" spans="1:24" x14ac:dyDescent="0.25">
      <c r="A186" t="s">
        <v>97</v>
      </c>
      <c r="B186" t="s">
        <v>98</v>
      </c>
      <c r="C186">
        <v>2</v>
      </c>
      <c r="D186">
        <v>3</v>
      </c>
      <c r="E186">
        <v>3</v>
      </c>
      <c r="F186">
        <v>18</v>
      </c>
      <c r="G186">
        <v>6</v>
      </c>
      <c r="H186">
        <v>27</v>
      </c>
      <c r="I186">
        <v>2</v>
      </c>
      <c r="J186">
        <v>0</v>
      </c>
      <c r="K186">
        <v>2</v>
      </c>
      <c r="L186">
        <v>18</v>
      </c>
      <c r="M186">
        <v>1</v>
      </c>
      <c r="N186">
        <v>5.0000000000000001E-3</v>
      </c>
      <c r="O186">
        <v>496</v>
      </c>
      <c r="P186">
        <v>178</v>
      </c>
      <c r="Q186">
        <v>2.4500000000000002</v>
      </c>
      <c r="R186">
        <v>1.1000000000000001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</row>
    <row r="187" spans="1:24" x14ac:dyDescent="0.25">
      <c r="A187" t="s">
        <v>97</v>
      </c>
      <c r="B187" t="s">
        <v>98</v>
      </c>
      <c r="C187">
        <v>3</v>
      </c>
      <c r="D187">
        <v>4</v>
      </c>
      <c r="E187">
        <v>1</v>
      </c>
      <c r="F187">
        <v>17</v>
      </c>
      <c r="G187">
        <v>17</v>
      </c>
      <c r="H187">
        <v>35</v>
      </c>
      <c r="I187">
        <v>0</v>
      </c>
      <c r="J187">
        <v>0</v>
      </c>
      <c r="K187">
        <v>0</v>
      </c>
      <c r="L187">
        <v>19</v>
      </c>
      <c r="M187">
        <v>1</v>
      </c>
      <c r="N187">
        <v>1.4E-2</v>
      </c>
      <c r="O187">
        <v>198</v>
      </c>
      <c r="P187">
        <v>139</v>
      </c>
      <c r="Q187">
        <v>1.42</v>
      </c>
      <c r="R187">
        <v>1.1000000000000001</v>
      </c>
      <c r="S187">
        <v>0</v>
      </c>
      <c r="T187">
        <v>1</v>
      </c>
      <c r="U187">
        <v>0</v>
      </c>
      <c r="V187">
        <v>0</v>
      </c>
      <c r="W187">
        <v>0</v>
      </c>
      <c r="X187">
        <v>0</v>
      </c>
    </row>
    <row r="188" spans="1:24" x14ac:dyDescent="0.25">
      <c r="A188" t="s">
        <v>97</v>
      </c>
      <c r="B188" t="s">
        <v>79</v>
      </c>
      <c r="C188">
        <v>1</v>
      </c>
      <c r="D188">
        <v>1</v>
      </c>
      <c r="E188">
        <v>0</v>
      </c>
      <c r="F188">
        <v>17</v>
      </c>
      <c r="G188">
        <v>9</v>
      </c>
      <c r="H188">
        <v>26</v>
      </c>
      <c r="I188">
        <v>0</v>
      </c>
      <c r="J188">
        <v>0</v>
      </c>
      <c r="K188">
        <v>0</v>
      </c>
      <c r="L188">
        <v>3</v>
      </c>
      <c r="M188">
        <v>1</v>
      </c>
      <c r="N188">
        <v>0.02</v>
      </c>
      <c r="O188">
        <v>77</v>
      </c>
      <c r="P188">
        <v>27</v>
      </c>
      <c r="Q188">
        <v>2.85</v>
      </c>
      <c r="R188">
        <v>2.2000000000000002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</row>
    <row r="189" spans="1:24" x14ac:dyDescent="0.25">
      <c r="A189" t="s">
        <v>97</v>
      </c>
      <c r="B189" t="s">
        <v>79</v>
      </c>
      <c r="C189">
        <v>2</v>
      </c>
      <c r="D189">
        <v>7</v>
      </c>
      <c r="E189">
        <v>0</v>
      </c>
      <c r="F189">
        <v>11</v>
      </c>
      <c r="G189">
        <v>8</v>
      </c>
      <c r="H189">
        <v>19</v>
      </c>
      <c r="I189">
        <v>0</v>
      </c>
      <c r="J189">
        <v>0</v>
      </c>
      <c r="K189">
        <v>0</v>
      </c>
      <c r="L189">
        <v>10</v>
      </c>
      <c r="M189">
        <v>1</v>
      </c>
      <c r="N189">
        <v>1.2E-2</v>
      </c>
      <c r="O189">
        <v>239</v>
      </c>
      <c r="P189">
        <v>87</v>
      </c>
      <c r="Q189">
        <v>2.74</v>
      </c>
      <c r="R189">
        <v>2.2000000000000002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</row>
    <row r="190" spans="1:24" x14ac:dyDescent="0.25">
      <c r="A190" t="s">
        <v>97</v>
      </c>
      <c r="B190" t="s">
        <v>79</v>
      </c>
      <c r="C190">
        <v>3</v>
      </c>
      <c r="D190">
        <v>6</v>
      </c>
      <c r="E190">
        <v>0</v>
      </c>
      <c r="F190">
        <v>5</v>
      </c>
      <c r="G190">
        <v>6</v>
      </c>
      <c r="H190">
        <v>11</v>
      </c>
      <c r="I190">
        <v>0</v>
      </c>
      <c r="J190">
        <v>0</v>
      </c>
      <c r="K190">
        <v>0</v>
      </c>
      <c r="L190">
        <v>16</v>
      </c>
      <c r="M190">
        <v>1</v>
      </c>
      <c r="N190">
        <v>0.01</v>
      </c>
      <c r="O190">
        <v>245</v>
      </c>
      <c r="P190">
        <v>151</v>
      </c>
      <c r="Q190">
        <v>1.62</v>
      </c>
      <c r="R190">
        <v>2.2000000000000002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</row>
    <row r="191" spans="1:24" x14ac:dyDescent="0.25">
      <c r="A191" t="s">
        <v>97</v>
      </c>
      <c r="B191" t="s">
        <v>99</v>
      </c>
      <c r="C191">
        <v>1</v>
      </c>
      <c r="D191">
        <v>4</v>
      </c>
      <c r="E191">
        <v>4</v>
      </c>
      <c r="F191">
        <v>10</v>
      </c>
      <c r="G191">
        <v>9</v>
      </c>
      <c r="H191">
        <v>23</v>
      </c>
      <c r="I191">
        <v>0</v>
      </c>
      <c r="J191">
        <v>1</v>
      </c>
      <c r="K191">
        <v>1</v>
      </c>
      <c r="L191">
        <v>10</v>
      </c>
      <c r="M191">
        <v>1</v>
      </c>
      <c r="N191">
        <v>6.0000000000000001E-3</v>
      </c>
      <c r="O191">
        <v>38</v>
      </c>
      <c r="P191">
        <v>42</v>
      </c>
      <c r="Q191">
        <v>0.9</v>
      </c>
      <c r="R191">
        <v>2.8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</row>
    <row r="192" spans="1:24" x14ac:dyDescent="0.25">
      <c r="A192" t="s">
        <v>97</v>
      </c>
      <c r="B192" t="s">
        <v>99</v>
      </c>
      <c r="C192">
        <v>2</v>
      </c>
      <c r="D192">
        <v>2</v>
      </c>
      <c r="E192">
        <v>1</v>
      </c>
      <c r="F192">
        <v>11</v>
      </c>
      <c r="G192">
        <v>6</v>
      </c>
      <c r="H192">
        <v>18</v>
      </c>
      <c r="I192">
        <v>2</v>
      </c>
      <c r="J192">
        <v>0</v>
      </c>
      <c r="K192">
        <v>2</v>
      </c>
      <c r="L192">
        <v>1</v>
      </c>
      <c r="M192">
        <v>3</v>
      </c>
      <c r="N192">
        <v>3.2</v>
      </c>
      <c r="O192">
        <v>149</v>
      </c>
      <c r="P192">
        <v>12</v>
      </c>
      <c r="Q192">
        <v>12.41</v>
      </c>
      <c r="R192">
        <v>2.8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x14ac:dyDescent="0.25">
      <c r="A193" t="s">
        <v>97</v>
      </c>
      <c r="B193" t="s">
        <v>99</v>
      </c>
      <c r="C193">
        <v>3</v>
      </c>
      <c r="D193">
        <v>2</v>
      </c>
      <c r="E193">
        <v>0</v>
      </c>
      <c r="F193">
        <v>10</v>
      </c>
      <c r="G193">
        <v>6</v>
      </c>
      <c r="H193">
        <v>16</v>
      </c>
      <c r="I193">
        <v>0</v>
      </c>
      <c r="J193">
        <v>0</v>
      </c>
      <c r="K193">
        <v>0</v>
      </c>
      <c r="L193">
        <v>7</v>
      </c>
      <c r="M193">
        <v>3</v>
      </c>
      <c r="N193">
        <v>0.03</v>
      </c>
      <c r="O193">
        <v>244</v>
      </c>
      <c r="P193">
        <v>75</v>
      </c>
      <c r="Q193">
        <v>3.25</v>
      </c>
      <c r="R193">
        <v>2.8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x14ac:dyDescent="0.25">
      <c r="A194" t="s">
        <v>97</v>
      </c>
      <c r="B194" t="s">
        <v>100</v>
      </c>
      <c r="C194">
        <v>1</v>
      </c>
      <c r="D194">
        <v>2</v>
      </c>
      <c r="E194">
        <v>0</v>
      </c>
      <c r="F194">
        <v>4</v>
      </c>
      <c r="G194">
        <v>7</v>
      </c>
      <c r="H194">
        <v>11</v>
      </c>
      <c r="I194">
        <v>0</v>
      </c>
      <c r="J194">
        <v>0</v>
      </c>
      <c r="K194">
        <v>0</v>
      </c>
      <c r="L194">
        <v>7</v>
      </c>
      <c r="M194">
        <v>2</v>
      </c>
      <c r="N194">
        <v>2.5999999999999999E-2</v>
      </c>
      <c r="O194">
        <v>148</v>
      </c>
      <c r="P194">
        <v>120</v>
      </c>
      <c r="Q194">
        <v>1.23</v>
      </c>
      <c r="R194">
        <v>1.3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</row>
    <row r="195" spans="1:24" x14ac:dyDescent="0.25">
      <c r="A195" t="s">
        <v>97</v>
      </c>
      <c r="B195" t="s">
        <v>100</v>
      </c>
      <c r="C195">
        <v>2</v>
      </c>
      <c r="D195">
        <v>10</v>
      </c>
      <c r="E195">
        <v>3</v>
      </c>
      <c r="F195">
        <v>17</v>
      </c>
      <c r="G195">
        <v>11</v>
      </c>
      <c r="H195">
        <v>31</v>
      </c>
      <c r="I195">
        <v>4</v>
      </c>
      <c r="J195">
        <v>0</v>
      </c>
      <c r="K195">
        <v>4</v>
      </c>
      <c r="L195">
        <v>10</v>
      </c>
      <c r="M195">
        <v>4</v>
      </c>
      <c r="N195">
        <v>0.04</v>
      </c>
      <c r="O195">
        <v>245</v>
      </c>
      <c r="P195">
        <v>21</v>
      </c>
      <c r="Q195">
        <v>11.6</v>
      </c>
      <c r="R195">
        <v>1.3</v>
      </c>
      <c r="S195">
        <v>0</v>
      </c>
      <c r="T195">
        <v>1</v>
      </c>
      <c r="U195">
        <v>1</v>
      </c>
      <c r="V195">
        <v>0</v>
      </c>
      <c r="W195">
        <v>0</v>
      </c>
      <c r="X195">
        <v>0</v>
      </c>
    </row>
    <row r="196" spans="1:24" x14ac:dyDescent="0.25">
      <c r="A196" t="s">
        <v>97</v>
      </c>
      <c r="B196" t="s">
        <v>100</v>
      </c>
      <c r="C196">
        <v>3</v>
      </c>
      <c r="D196">
        <v>0</v>
      </c>
      <c r="E196">
        <v>0</v>
      </c>
      <c r="F196">
        <v>5</v>
      </c>
      <c r="G196">
        <v>14</v>
      </c>
      <c r="H196">
        <v>19</v>
      </c>
      <c r="I196">
        <v>2</v>
      </c>
      <c r="J196">
        <v>0</v>
      </c>
      <c r="K196">
        <v>2</v>
      </c>
      <c r="L196">
        <v>24</v>
      </c>
      <c r="M196">
        <v>0</v>
      </c>
      <c r="N196">
        <v>0</v>
      </c>
      <c r="O196">
        <v>407</v>
      </c>
      <c r="P196">
        <v>44</v>
      </c>
      <c r="Q196">
        <v>9.25</v>
      </c>
      <c r="R196">
        <v>1.3</v>
      </c>
      <c r="S196">
        <v>0</v>
      </c>
      <c r="T196">
        <v>1</v>
      </c>
      <c r="U196">
        <v>0</v>
      </c>
      <c r="V196">
        <v>0</v>
      </c>
      <c r="W196">
        <v>0</v>
      </c>
      <c r="X196">
        <v>0</v>
      </c>
    </row>
    <row r="197" spans="1:24" x14ac:dyDescent="0.25">
      <c r="A197" t="s">
        <v>97</v>
      </c>
      <c r="B197" t="s">
        <v>101</v>
      </c>
      <c r="C197">
        <v>1</v>
      </c>
      <c r="D197">
        <v>6</v>
      </c>
      <c r="E197">
        <v>0</v>
      </c>
      <c r="F197">
        <v>8</v>
      </c>
      <c r="G197">
        <v>6</v>
      </c>
      <c r="H197">
        <v>14</v>
      </c>
      <c r="I197">
        <v>0</v>
      </c>
      <c r="J197">
        <v>0</v>
      </c>
      <c r="K197">
        <v>0</v>
      </c>
      <c r="L197">
        <v>7</v>
      </c>
      <c r="M197">
        <v>1</v>
      </c>
      <c r="N197">
        <v>8.0000000000000002E-3</v>
      </c>
      <c r="O197">
        <v>48.46</v>
      </c>
      <c r="P197">
        <v>1.24</v>
      </c>
      <c r="Q197">
        <v>39.1</v>
      </c>
      <c r="R197">
        <v>2.5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</row>
    <row r="198" spans="1:24" x14ac:dyDescent="0.25">
      <c r="A198" t="s">
        <v>97</v>
      </c>
      <c r="B198" t="s">
        <v>101</v>
      </c>
      <c r="C198">
        <v>2</v>
      </c>
      <c r="D198">
        <v>9</v>
      </c>
      <c r="E198">
        <v>0</v>
      </c>
      <c r="F198">
        <v>3</v>
      </c>
      <c r="G198">
        <v>33</v>
      </c>
      <c r="H198">
        <v>36</v>
      </c>
      <c r="I198">
        <v>0</v>
      </c>
      <c r="J198">
        <v>0</v>
      </c>
      <c r="K198">
        <v>0</v>
      </c>
      <c r="L198">
        <v>2</v>
      </c>
      <c r="M198">
        <v>2</v>
      </c>
      <c r="N198">
        <v>0.02</v>
      </c>
      <c r="O198">
        <v>106</v>
      </c>
      <c r="P198">
        <v>34</v>
      </c>
      <c r="Q198">
        <v>3.11</v>
      </c>
      <c r="R198">
        <v>2.5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0</v>
      </c>
    </row>
    <row r="199" spans="1:24" x14ac:dyDescent="0.25">
      <c r="A199" t="s">
        <v>97</v>
      </c>
      <c r="B199" t="s">
        <v>101</v>
      </c>
      <c r="C199">
        <v>3</v>
      </c>
      <c r="D199">
        <v>6</v>
      </c>
      <c r="E199">
        <v>0</v>
      </c>
      <c r="F199">
        <v>12</v>
      </c>
      <c r="G199">
        <v>40</v>
      </c>
      <c r="H199">
        <v>52</v>
      </c>
      <c r="I199">
        <v>0</v>
      </c>
      <c r="J199">
        <v>0</v>
      </c>
      <c r="K199">
        <v>0</v>
      </c>
      <c r="L199">
        <v>21</v>
      </c>
      <c r="M199">
        <v>0</v>
      </c>
      <c r="N199">
        <v>0</v>
      </c>
      <c r="O199">
        <v>110</v>
      </c>
      <c r="P199">
        <v>78</v>
      </c>
      <c r="Q199">
        <v>1.41</v>
      </c>
      <c r="R199">
        <v>2.5</v>
      </c>
      <c r="S199">
        <v>0</v>
      </c>
      <c r="T199">
        <v>1</v>
      </c>
      <c r="U199">
        <v>1</v>
      </c>
      <c r="V199">
        <v>0</v>
      </c>
      <c r="W199">
        <v>0</v>
      </c>
      <c r="X199">
        <v>0</v>
      </c>
    </row>
    <row r="200" spans="1:24" x14ac:dyDescent="0.25">
      <c r="A200" t="s">
        <v>97</v>
      </c>
      <c r="B200" t="s">
        <v>102</v>
      </c>
      <c r="C200">
        <v>1</v>
      </c>
      <c r="D200">
        <v>0</v>
      </c>
      <c r="E200">
        <v>0</v>
      </c>
      <c r="F200">
        <v>3</v>
      </c>
      <c r="G200">
        <v>38</v>
      </c>
      <c r="H200">
        <v>41</v>
      </c>
      <c r="I200">
        <v>0</v>
      </c>
      <c r="J200">
        <v>1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1.6</v>
      </c>
      <c r="S200">
        <v>0</v>
      </c>
      <c r="T200">
        <v>0</v>
      </c>
      <c r="U200">
        <v>0</v>
      </c>
      <c r="V200">
        <v>0</v>
      </c>
      <c r="W200">
        <v>2500</v>
      </c>
      <c r="X200">
        <v>0</v>
      </c>
    </row>
    <row r="201" spans="1:24" x14ac:dyDescent="0.25">
      <c r="A201" t="s">
        <v>97</v>
      </c>
      <c r="B201" t="s">
        <v>102</v>
      </c>
      <c r="C201">
        <v>2</v>
      </c>
      <c r="D201">
        <v>0</v>
      </c>
      <c r="E201">
        <v>0</v>
      </c>
      <c r="F201">
        <v>11</v>
      </c>
      <c r="G201">
        <v>15</v>
      </c>
      <c r="H201">
        <v>26</v>
      </c>
      <c r="I201">
        <v>0</v>
      </c>
      <c r="J201">
        <v>2</v>
      </c>
      <c r="K201">
        <v>2</v>
      </c>
      <c r="L201">
        <v>0</v>
      </c>
      <c r="M201">
        <v>1</v>
      </c>
      <c r="N201">
        <v>8.0000000000000002E-3</v>
      </c>
      <c r="O201">
        <v>85</v>
      </c>
      <c r="P201">
        <v>30</v>
      </c>
      <c r="Q201">
        <v>2.83</v>
      </c>
      <c r="R201">
        <v>1.6</v>
      </c>
      <c r="S201">
        <v>0</v>
      </c>
      <c r="T201">
        <v>1</v>
      </c>
      <c r="U201">
        <v>0</v>
      </c>
      <c r="V201">
        <v>0</v>
      </c>
      <c r="W201">
        <v>2500</v>
      </c>
      <c r="X201">
        <v>0</v>
      </c>
    </row>
    <row r="202" spans="1:24" x14ac:dyDescent="0.25">
      <c r="A202" t="s">
        <v>97</v>
      </c>
      <c r="B202" t="s">
        <v>102</v>
      </c>
      <c r="C202">
        <v>3</v>
      </c>
      <c r="D202">
        <v>0</v>
      </c>
      <c r="E202">
        <v>2</v>
      </c>
      <c r="F202">
        <v>24</v>
      </c>
      <c r="G202">
        <v>42</v>
      </c>
      <c r="H202">
        <v>68</v>
      </c>
      <c r="I202">
        <v>0</v>
      </c>
      <c r="J202">
        <v>2</v>
      </c>
      <c r="K202">
        <v>2</v>
      </c>
      <c r="L202">
        <v>1</v>
      </c>
      <c r="M202">
        <v>1</v>
      </c>
      <c r="N202">
        <v>8.0000000000000002E-3</v>
      </c>
      <c r="O202">
        <v>135</v>
      </c>
      <c r="P202">
        <v>65</v>
      </c>
      <c r="Q202">
        <v>2.0699999999999998</v>
      </c>
      <c r="R202">
        <v>1.6</v>
      </c>
      <c r="S202">
        <v>0</v>
      </c>
      <c r="T202">
        <v>1</v>
      </c>
      <c r="U202">
        <v>0</v>
      </c>
      <c r="V202">
        <v>0</v>
      </c>
      <c r="W202">
        <v>2500</v>
      </c>
      <c r="X202">
        <v>0</v>
      </c>
    </row>
    <row r="203" spans="1:24" x14ac:dyDescent="0.25">
      <c r="A203" t="s">
        <v>97</v>
      </c>
      <c r="B203" t="s">
        <v>78</v>
      </c>
      <c r="C203">
        <v>1</v>
      </c>
      <c r="D203">
        <v>0</v>
      </c>
      <c r="E203">
        <v>0</v>
      </c>
      <c r="F203">
        <v>0</v>
      </c>
      <c r="G203">
        <v>4</v>
      </c>
      <c r="H203">
        <v>4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1.2E-2</v>
      </c>
      <c r="O203">
        <v>0</v>
      </c>
      <c r="P203">
        <v>0</v>
      </c>
      <c r="Q203">
        <v>0</v>
      </c>
      <c r="R203">
        <v>1.75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</row>
    <row r="204" spans="1:24" x14ac:dyDescent="0.25">
      <c r="A204" t="s">
        <v>97</v>
      </c>
      <c r="B204" t="s">
        <v>78</v>
      </c>
      <c r="C204">
        <v>2</v>
      </c>
      <c r="D204">
        <v>0</v>
      </c>
      <c r="E204">
        <v>0</v>
      </c>
      <c r="F204">
        <v>4</v>
      </c>
      <c r="G204">
        <v>5</v>
      </c>
      <c r="H204">
        <v>9</v>
      </c>
      <c r="I204">
        <v>0</v>
      </c>
      <c r="J204">
        <v>0</v>
      </c>
      <c r="K204">
        <v>0</v>
      </c>
      <c r="L204">
        <v>1</v>
      </c>
      <c r="M204">
        <v>0</v>
      </c>
      <c r="N204">
        <v>0</v>
      </c>
      <c r="O204">
        <v>164</v>
      </c>
      <c r="P204">
        <v>80</v>
      </c>
      <c r="Q204">
        <v>2.0499999999999998</v>
      </c>
      <c r="R204">
        <v>1.75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x14ac:dyDescent="0.25">
      <c r="A205" t="s">
        <v>97</v>
      </c>
      <c r="B205" t="s">
        <v>78</v>
      </c>
      <c r="C205">
        <v>3</v>
      </c>
      <c r="D205">
        <v>1</v>
      </c>
      <c r="E205">
        <v>0</v>
      </c>
      <c r="F205">
        <v>11</v>
      </c>
      <c r="G205">
        <v>9</v>
      </c>
      <c r="H205">
        <v>20</v>
      </c>
      <c r="I205">
        <v>0</v>
      </c>
      <c r="J205">
        <v>0</v>
      </c>
      <c r="K205">
        <v>0</v>
      </c>
      <c r="L205">
        <v>7</v>
      </c>
      <c r="M205">
        <v>2</v>
      </c>
      <c r="N205">
        <v>2.2400000000000003E-2</v>
      </c>
      <c r="O205">
        <v>292</v>
      </c>
      <c r="P205">
        <v>192</v>
      </c>
      <c r="Q205">
        <v>1.5208333333333333</v>
      </c>
      <c r="R205">
        <v>1.75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</row>
    <row r="206" spans="1:24" x14ac:dyDescent="0.25">
      <c r="A206" t="s">
        <v>97</v>
      </c>
      <c r="B206" t="s">
        <v>103</v>
      </c>
      <c r="C206">
        <v>1</v>
      </c>
      <c r="D206">
        <v>0</v>
      </c>
      <c r="E206">
        <v>0</v>
      </c>
      <c r="F206">
        <v>7</v>
      </c>
      <c r="G206">
        <v>39</v>
      </c>
      <c r="H206">
        <v>46</v>
      </c>
      <c r="I206">
        <v>0</v>
      </c>
      <c r="J206">
        <v>0</v>
      </c>
      <c r="K206">
        <v>0</v>
      </c>
      <c r="L206">
        <v>2</v>
      </c>
      <c r="M206">
        <v>0</v>
      </c>
      <c r="N206">
        <v>0</v>
      </c>
      <c r="O206">
        <v>422</v>
      </c>
      <c r="P206">
        <v>28</v>
      </c>
      <c r="Q206">
        <v>15.071428571428571</v>
      </c>
      <c r="R206">
        <v>5.5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</row>
    <row r="207" spans="1:24" x14ac:dyDescent="0.25">
      <c r="A207" t="s">
        <v>97</v>
      </c>
      <c r="B207" t="s">
        <v>103</v>
      </c>
      <c r="C207">
        <v>2</v>
      </c>
      <c r="D207">
        <v>0</v>
      </c>
      <c r="E207">
        <v>0</v>
      </c>
      <c r="F207">
        <v>9</v>
      </c>
      <c r="G207">
        <v>19</v>
      </c>
      <c r="H207">
        <v>28</v>
      </c>
      <c r="I207">
        <v>0</v>
      </c>
      <c r="J207">
        <v>0</v>
      </c>
      <c r="K207">
        <v>0</v>
      </c>
      <c r="L207">
        <v>3</v>
      </c>
      <c r="M207">
        <v>0</v>
      </c>
      <c r="N207">
        <v>0</v>
      </c>
      <c r="O207">
        <v>124</v>
      </c>
      <c r="P207">
        <v>27</v>
      </c>
      <c r="Q207">
        <v>4.7037037037037033</v>
      </c>
      <c r="R207">
        <v>5.5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</row>
    <row r="208" spans="1:24" x14ac:dyDescent="0.25">
      <c r="A208" t="s">
        <v>97</v>
      </c>
      <c r="B208" t="s">
        <v>103</v>
      </c>
      <c r="C208">
        <v>3</v>
      </c>
      <c r="D208">
        <v>4</v>
      </c>
      <c r="E208">
        <v>0</v>
      </c>
      <c r="F208">
        <v>1</v>
      </c>
      <c r="G208">
        <v>15</v>
      </c>
      <c r="H208">
        <v>16</v>
      </c>
      <c r="I208">
        <v>0</v>
      </c>
      <c r="J208">
        <v>0</v>
      </c>
      <c r="K208">
        <v>0</v>
      </c>
      <c r="L208">
        <v>3</v>
      </c>
      <c r="M208">
        <v>1</v>
      </c>
      <c r="N208">
        <v>0.08</v>
      </c>
      <c r="O208">
        <v>294</v>
      </c>
      <c r="P208">
        <v>55</v>
      </c>
      <c r="Q208">
        <v>5.3454545454545457</v>
      </c>
      <c r="R208">
        <v>5.5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</row>
    <row r="209" spans="1:24" x14ac:dyDescent="0.25">
      <c r="A209" t="s">
        <v>104</v>
      </c>
      <c r="B209" t="s">
        <v>83</v>
      </c>
      <c r="C209">
        <v>1</v>
      </c>
      <c r="D209">
        <v>4</v>
      </c>
      <c r="E209">
        <v>0</v>
      </c>
      <c r="F209">
        <v>2</v>
      </c>
      <c r="G209">
        <v>1</v>
      </c>
      <c r="H209">
        <v>3</v>
      </c>
      <c r="I209">
        <v>1</v>
      </c>
      <c r="J209">
        <v>0</v>
      </c>
      <c r="K209">
        <v>1</v>
      </c>
      <c r="L209">
        <v>12</v>
      </c>
      <c r="M209">
        <v>0</v>
      </c>
      <c r="N209">
        <v>0</v>
      </c>
      <c r="O209">
        <v>62</v>
      </c>
      <c r="P209">
        <v>30</v>
      </c>
      <c r="Q209">
        <v>2.0666666666666669</v>
      </c>
      <c r="R209">
        <v>0.7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</row>
    <row r="210" spans="1:24" x14ac:dyDescent="0.25">
      <c r="A210" t="s">
        <v>104</v>
      </c>
      <c r="B210" t="s">
        <v>83</v>
      </c>
      <c r="C210">
        <v>2</v>
      </c>
      <c r="D210">
        <v>0</v>
      </c>
      <c r="E210">
        <v>0</v>
      </c>
      <c r="F210">
        <v>12</v>
      </c>
      <c r="G210">
        <v>8</v>
      </c>
      <c r="H210">
        <v>20</v>
      </c>
      <c r="I210">
        <v>3</v>
      </c>
      <c r="J210">
        <v>0</v>
      </c>
      <c r="K210">
        <v>3</v>
      </c>
      <c r="L210">
        <v>5</v>
      </c>
      <c r="M210">
        <v>0</v>
      </c>
      <c r="N210">
        <v>0</v>
      </c>
      <c r="O210">
        <v>85</v>
      </c>
      <c r="P210">
        <v>65</v>
      </c>
      <c r="Q210">
        <v>1.3076923076923077</v>
      </c>
      <c r="R210">
        <v>0.7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</row>
    <row r="211" spans="1:24" x14ac:dyDescent="0.25">
      <c r="A211" t="s">
        <v>104</v>
      </c>
      <c r="B211" t="s">
        <v>105</v>
      </c>
      <c r="C211">
        <v>1</v>
      </c>
      <c r="D211">
        <v>2</v>
      </c>
      <c r="E211">
        <v>0</v>
      </c>
      <c r="F211">
        <v>4</v>
      </c>
      <c r="G211">
        <v>5</v>
      </c>
      <c r="H211">
        <v>9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0.04</v>
      </c>
      <c r="O211">
        <v>1440</v>
      </c>
      <c r="P211">
        <v>190</v>
      </c>
      <c r="Q211">
        <v>7.5789473684210522</v>
      </c>
      <c r="R211">
        <v>0.5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</row>
    <row r="212" spans="1:24" x14ac:dyDescent="0.25">
      <c r="A212" t="s">
        <v>104</v>
      </c>
      <c r="B212" t="s">
        <v>105</v>
      </c>
      <c r="C212">
        <v>2</v>
      </c>
      <c r="D212">
        <v>4</v>
      </c>
      <c r="E212">
        <v>5</v>
      </c>
      <c r="F212">
        <v>0</v>
      </c>
      <c r="G212">
        <v>9</v>
      </c>
      <c r="H212">
        <v>14</v>
      </c>
      <c r="I212">
        <v>2</v>
      </c>
      <c r="J212">
        <v>0</v>
      </c>
      <c r="K212">
        <v>2</v>
      </c>
      <c r="L212">
        <v>10</v>
      </c>
      <c r="M212">
        <v>1</v>
      </c>
      <c r="N212">
        <v>4.2000000000000003E-2</v>
      </c>
      <c r="O212">
        <v>45</v>
      </c>
      <c r="P212">
        <v>38</v>
      </c>
      <c r="Q212">
        <v>1.1842105263157894</v>
      </c>
      <c r="R212">
        <v>0.5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x14ac:dyDescent="0.25">
      <c r="A213" t="s">
        <v>104</v>
      </c>
      <c r="B213" t="s">
        <v>106</v>
      </c>
      <c r="C213">
        <v>1</v>
      </c>
      <c r="D213">
        <v>7</v>
      </c>
      <c r="E213">
        <v>0</v>
      </c>
      <c r="F213">
        <v>2</v>
      </c>
      <c r="G213">
        <v>7</v>
      </c>
      <c r="H213">
        <v>9</v>
      </c>
      <c r="I213">
        <v>0</v>
      </c>
      <c r="J213">
        <v>0</v>
      </c>
      <c r="K213">
        <v>0</v>
      </c>
      <c r="L213">
        <v>1</v>
      </c>
      <c r="M213">
        <v>1</v>
      </c>
      <c r="N213">
        <v>0.6</v>
      </c>
      <c r="O213">
        <v>480</v>
      </c>
      <c r="P213">
        <v>30</v>
      </c>
      <c r="Q213">
        <v>16</v>
      </c>
      <c r="R213">
        <v>3.8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</row>
    <row r="214" spans="1:24" x14ac:dyDescent="0.25">
      <c r="A214" t="s">
        <v>104</v>
      </c>
      <c r="B214" t="s">
        <v>106</v>
      </c>
      <c r="C214">
        <v>2</v>
      </c>
      <c r="D214">
        <v>0</v>
      </c>
      <c r="E214">
        <v>0</v>
      </c>
      <c r="F214">
        <v>0</v>
      </c>
      <c r="G214">
        <v>12</v>
      </c>
      <c r="H214">
        <v>12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120</v>
      </c>
      <c r="P214">
        <v>120</v>
      </c>
      <c r="Q214">
        <v>1</v>
      </c>
      <c r="R214">
        <v>3.8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</row>
    <row r="215" spans="1:24" x14ac:dyDescent="0.25">
      <c r="A215" t="s">
        <v>104</v>
      </c>
      <c r="B215" t="s">
        <v>107</v>
      </c>
      <c r="C215">
        <v>1</v>
      </c>
      <c r="D215">
        <v>4</v>
      </c>
      <c r="E215">
        <v>0</v>
      </c>
      <c r="F215">
        <v>0</v>
      </c>
      <c r="G215">
        <v>36</v>
      </c>
      <c r="H215">
        <v>36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60</v>
      </c>
      <c r="P215">
        <v>60</v>
      </c>
      <c r="Q215">
        <v>1</v>
      </c>
      <c r="R215">
        <v>2.9</v>
      </c>
      <c r="S215">
        <v>0</v>
      </c>
      <c r="T215">
        <v>1</v>
      </c>
      <c r="U215">
        <v>0</v>
      </c>
      <c r="V215">
        <v>0</v>
      </c>
      <c r="W215">
        <v>0</v>
      </c>
      <c r="X215">
        <v>0</v>
      </c>
    </row>
    <row r="216" spans="1:24" x14ac:dyDescent="0.25">
      <c r="A216" t="s">
        <v>104</v>
      </c>
      <c r="B216" t="s">
        <v>107</v>
      </c>
      <c r="C216">
        <v>2</v>
      </c>
      <c r="D216">
        <v>3</v>
      </c>
      <c r="E216">
        <v>4</v>
      </c>
      <c r="F216">
        <v>0</v>
      </c>
      <c r="G216">
        <v>5</v>
      </c>
      <c r="H216">
        <v>9</v>
      </c>
      <c r="I216">
        <v>0</v>
      </c>
      <c r="J216">
        <v>0</v>
      </c>
      <c r="K216">
        <v>0</v>
      </c>
      <c r="L216">
        <v>1</v>
      </c>
      <c r="M216">
        <v>1</v>
      </c>
      <c r="N216">
        <v>5.5999999999999994E-2</v>
      </c>
      <c r="O216">
        <v>240</v>
      </c>
      <c r="P216">
        <v>65</v>
      </c>
      <c r="Q216">
        <v>3.6923076923076925</v>
      </c>
      <c r="R216">
        <v>2.9</v>
      </c>
      <c r="S216">
        <v>0</v>
      </c>
      <c r="T216">
        <v>1</v>
      </c>
      <c r="U216">
        <v>0</v>
      </c>
      <c r="V216">
        <v>0</v>
      </c>
      <c r="W216">
        <v>0</v>
      </c>
      <c r="X216">
        <v>0</v>
      </c>
    </row>
    <row r="217" spans="1:24" x14ac:dyDescent="0.25">
      <c r="A217" t="s">
        <v>104</v>
      </c>
      <c r="B217" t="s">
        <v>108</v>
      </c>
      <c r="C217">
        <v>1</v>
      </c>
      <c r="D217">
        <v>0</v>
      </c>
      <c r="E217">
        <v>2</v>
      </c>
      <c r="F217">
        <v>14</v>
      </c>
      <c r="G217">
        <v>25</v>
      </c>
      <c r="H217">
        <v>41</v>
      </c>
      <c r="I217">
        <v>2</v>
      </c>
      <c r="J217">
        <v>0</v>
      </c>
      <c r="K217">
        <v>2</v>
      </c>
      <c r="L217">
        <v>5</v>
      </c>
      <c r="M217">
        <v>0</v>
      </c>
      <c r="N217">
        <v>0</v>
      </c>
      <c r="O217">
        <v>338</v>
      </c>
      <c r="P217">
        <v>82</v>
      </c>
      <c r="Q217">
        <v>4.1219512195121952</v>
      </c>
      <c r="R217">
        <v>2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</row>
    <row r="218" spans="1:24" x14ac:dyDescent="0.25">
      <c r="A218" t="s">
        <v>104</v>
      </c>
      <c r="B218" t="s">
        <v>108</v>
      </c>
      <c r="C218">
        <v>2</v>
      </c>
      <c r="D218">
        <v>0</v>
      </c>
      <c r="E218">
        <v>0</v>
      </c>
      <c r="F218">
        <v>17</v>
      </c>
      <c r="G218">
        <v>11</v>
      </c>
      <c r="H218">
        <v>28</v>
      </c>
      <c r="I218">
        <v>4</v>
      </c>
      <c r="J218">
        <v>0</v>
      </c>
      <c r="K218">
        <v>4</v>
      </c>
      <c r="L218">
        <v>14</v>
      </c>
      <c r="M218">
        <v>0</v>
      </c>
      <c r="N218">
        <v>0</v>
      </c>
      <c r="O218">
        <v>235</v>
      </c>
      <c r="P218">
        <v>62</v>
      </c>
      <c r="Q218">
        <v>3.7903225806451615</v>
      </c>
      <c r="R218">
        <v>2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</row>
    <row r="219" spans="1:24" x14ac:dyDescent="0.25">
      <c r="A219" t="s">
        <v>104</v>
      </c>
      <c r="B219" t="s">
        <v>109</v>
      </c>
      <c r="C219">
        <v>1</v>
      </c>
      <c r="D219">
        <v>0</v>
      </c>
      <c r="E219">
        <v>0</v>
      </c>
      <c r="F219">
        <v>0</v>
      </c>
      <c r="G219">
        <v>13</v>
      </c>
      <c r="H219">
        <v>13</v>
      </c>
      <c r="I219">
        <v>0</v>
      </c>
      <c r="J219">
        <v>0</v>
      </c>
      <c r="K219">
        <v>0</v>
      </c>
      <c r="L219">
        <v>1</v>
      </c>
      <c r="M219">
        <v>2</v>
      </c>
      <c r="N219">
        <v>2.4E-2</v>
      </c>
      <c r="O219">
        <v>105</v>
      </c>
      <c r="P219">
        <v>37</v>
      </c>
      <c r="Q219">
        <v>2.8378378378378377</v>
      </c>
      <c r="R219">
        <v>3.5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</row>
    <row r="220" spans="1:24" x14ac:dyDescent="0.25">
      <c r="A220" t="s">
        <v>104</v>
      </c>
      <c r="B220" t="s">
        <v>109</v>
      </c>
      <c r="C220">
        <v>2</v>
      </c>
      <c r="D220">
        <v>0</v>
      </c>
      <c r="E220">
        <v>2</v>
      </c>
      <c r="F220">
        <v>0</v>
      </c>
      <c r="G220">
        <v>11</v>
      </c>
      <c r="H220">
        <v>13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9.5999999999999992E-3</v>
      </c>
      <c r="O220">
        <v>0</v>
      </c>
      <c r="P220">
        <v>38</v>
      </c>
      <c r="Q220">
        <v>0</v>
      </c>
      <c r="R220">
        <v>3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</row>
    <row r="221" spans="1:24" x14ac:dyDescent="0.25">
      <c r="A221" t="s">
        <v>104</v>
      </c>
      <c r="B221" t="s">
        <v>109</v>
      </c>
      <c r="C221">
        <v>3</v>
      </c>
      <c r="D221">
        <v>0</v>
      </c>
      <c r="E221">
        <v>0</v>
      </c>
      <c r="F221">
        <v>12</v>
      </c>
      <c r="G221">
        <v>6</v>
      </c>
      <c r="H221">
        <v>8</v>
      </c>
      <c r="I221">
        <v>0</v>
      </c>
      <c r="J221">
        <v>3</v>
      </c>
      <c r="K221">
        <v>3</v>
      </c>
      <c r="L221">
        <v>5</v>
      </c>
      <c r="M221">
        <v>0</v>
      </c>
      <c r="N221">
        <v>0</v>
      </c>
      <c r="O221">
        <v>198</v>
      </c>
      <c r="P221">
        <v>34</v>
      </c>
      <c r="Q221">
        <v>5.8235294117647056</v>
      </c>
      <c r="R221">
        <v>3</v>
      </c>
      <c r="S221">
        <v>1</v>
      </c>
      <c r="T221">
        <v>0</v>
      </c>
      <c r="U221">
        <v>0</v>
      </c>
      <c r="V221">
        <v>0</v>
      </c>
      <c r="W221">
        <v>0</v>
      </c>
      <c r="X221">
        <v>0</v>
      </c>
    </row>
    <row r="222" spans="1:24" x14ac:dyDescent="0.25">
      <c r="A222" t="s">
        <v>104</v>
      </c>
      <c r="B222" t="s">
        <v>110</v>
      </c>
      <c r="C222">
        <v>1</v>
      </c>
      <c r="D222">
        <v>0</v>
      </c>
      <c r="E222">
        <v>0</v>
      </c>
      <c r="F222">
        <v>0</v>
      </c>
      <c r="G222">
        <v>16</v>
      </c>
      <c r="H222">
        <v>16</v>
      </c>
      <c r="I222">
        <v>0</v>
      </c>
      <c r="J222">
        <v>1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35</v>
      </c>
      <c r="Q222">
        <v>0</v>
      </c>
      <c r="R222">
        <v>4.75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</row>
    <row r="223" spans="1:24" x14ac:dyDescent="0.25">
      <c r="A223" t="s">
        <v>104</v>
      </c>
      <c r="B223" t="s">
        <v>110</v>
      </c>
      <c r="C223">
        <v>2</v>
      </c>
      <c r="D223">
        <v>0</v>
      </c>
      <c r="E223">
        <v>0</v>
      </c>
      <c r="F223">
        <v>0</v>
      </c>
      <c r="G223">
        <v>37</v>
      </c>
      <c r="H223">
        <v>37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28</v>
      </c>
      <c r="Q223">
        <v>0</v>
      </c>
      <c r="R223">
        <v>4.75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x14ac:dyDescent="0.25">
      <c r="A224" t="s">
        <v>104</v>
      </c>
      <c r="B224" t="s">
        <v>110</v>
      </c>
      <c r="C224">
        <v>3</v>
      </c>
      <c r="D224">
        <v>1</v>
      </c>
      <c r="E224">
        <v>1</v>
      </c>
      <c r="F224">
        <v>5</v>
      </c>
      <c r="G224">
        <v>7</v>
      </c>
      <c r="H224">
        <v>13</v>
      </c>
      <c r="I224">
        <v>0</v>
      </c>
      <c r="J224">
        <v>0</v>
      </c>
      <c r="K224">
        <v>0</v>
      </c>
      <c r="L224">
        <v>1</v>
      </c>
      <c r="M224">
        <v>0</v>
      </c>
      <c r="N224">
        <v>0</v>
      </c>
      <c r="O224">
        <v>85</v>
      </c>
      <c r="P224">
        <v>82</v>
      </c>
      <c r="Q224">
        <v>1.0365853658536586</v>
      </c>
      <c r="R224">
        <v>4.75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IV2"/>
    </sheetView>
  </sheetViews>
  <sheetFormatPr baseColWidth="10" defaultColWidth="9.109375" defaultRowHeight="13.2" x14ac:dyDescent="0.25"/>
  <sheetData>
    <row r="1" spans="1:18" x14ac:dyDescent="0.25">
      <c r="C1" s="1"/>
      <c r="D1" s="1"/>
      <c r="E1" t="s">
        <v>0</v>
      </c>
      <c r="F1" s="1"/>
      <c r="G1" t="s">
        <v>1</v>
      </c>
      <c r="H1" s="1"/>
      <c r="I1" t="s">
        <v>2</v>
      </c>
      <c r="K1" s="1"/>
      <c r="L1" s="1"/>
      <c r="M1" s="1"/>
      <c r="N1" s="1"/>
      <c r="O1" s="1"/>
      <c r="P1" s="1"/>
    </row>
    <row r="2" spans="1:18" x14ac:dyDescent="0.25">
      <c r="A2" t="s">
        <v>6</v>
      </c>
      <c r="B2" t="s">
        <v>7</v>
      </c>
      <c r="C2" s="1" t="s">
        <v>8</v>
      </c>
      <c r="D2" s="1" t="s">
        <v>9</v>
      </c>
      <c r="E2" t="s">
        <v>10</v>
      </c>
      <c r="F2" s="1" t="s">
        <v>11</v>
      </c>
      <c r="G2" t="s">
        <v>14</v>
      </c>
      <c r="H2" s="1" t="s">
        <v>15</v>
      </c>
      <c r="I2" t="s">
        <v>16</v>
      </c>
      <c r="J2" t="s">
        <v>17</v>
      </c>
      <c r="K2" s="1" t="s">
        <v>18</v>
      </c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t="s">
        <v>111</v>
      </c>
      <c r="R2" t="s">
        <v>112</v>
      </c>
    </row>
    <row r="3" spans="1:18" x14ac:dyDescent="0.25">
      <c r="A3" t="s">
        <v>28</v>
      </c>
      <c r="B3" t="s">
        <v>29</v>
      </c>
      <c r="C3">
        <v>1</v>
      </c>
      <c r="D3">
        <v>0.04</v>
      </c>
      <c r="E3">
        <v>0</v>
      </c>
      <c r="F3">
        <v>4.4444444444444446E-2</v>
      </c>
      <c r="G3">
        <v>0.1</v>
      </c>
      <c r="H3">
        <v>0</v>
      </c>
      <c r="I3">
        <v>0</v>
      </c>
      <c r="J3">
        <v>0.02</v>
      </c>
      <c r="K3">
        <v>0.01</v>
      </c>
      <c r="L3">
        <v>4.8735294117647054</v>
      </c>
      <c r="M3">
        <v>0.2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x14ac:dyDescent="0.25">
      <c r="A4" t="s">
        <v>28</v>
      </c>
      <c r="B4" t="s">
        <v>29</v>
      </c>
      <c r="C4">
        <v>2</v>
      </c>
      <c r="D4">
        <v>0.04</v>
      </c>
      <c r="E4">
        <v>0</v>
      </c>
      <c r="F4">
        <v>0</v>
      </c>
      <c r="G4">
        <v>0.9</v>
      </c>
      <c r="H4">
        <v>0</v>
      </c>
      <c r="I4">
        <v>0.1</v>
      </c>
      <c r="J4">
        <v>0.02</v>
      </c>
      <c r="K4">
        <v>5.0000000000000001E-3</v>
      </c>
      <c r="L4">
        <v>1.3821656050955413</v>
      </c>
      <c r="M4">
        <v>0.2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x14ac:dyDescent="0.25">
      <c r="A5" t="s">
        <v>28</v>
      </c>
      <c r="B5" t="s">
        <v>29</v>
      </c>
      <c r="C5">
        <v>3</v>
      </c>
      <c r="D5">
        <v>0</v>
      </c>
      <c r="E5">
        <v>0</v>
      </c>
      <c r="F5">
        <v>0</v>
      </c>
      <c r="G5">
        <v>0.6</v>
      </c>
      <c r="H5">
        <v>0</v>
      </c>
      <c r="I5">
        <v>0.3</v>
      </c>
      <c r="J5">
        <v>0</v>
      </c>
      <c r="K5">
        <v>0</v>
      </c>
      <c r="L5">
        <v>3.6610169491525424</v>
      </c>
      <c r="M5">
        <v>0.2</v>
      </c>
      <c r="N5">
        <v>1</v>
      </c>
      <c r="O5">
        <v>1</v>
      </c>
      <c r="P5">
        <v>1</v>
      </c>
      <c r="Q5">
        <v>0</v>
      </c>
      <c r="R5">
        <v>0</v>
      </c>
    </row>
    <row r="6" spans="1:18" x14ac:dyDescent="0.25">
      <c r="A6" t="s">
        <v>28</v>
      </c>
      <c r="B6" t="s">
        <v>30</v>
      </c>
      <c r="C6">
        <v>1</v>
      </c>
      <c r="D6">
        <v>0.16</v>
      </c>
      <c r="E6">
        <v>0.05</v>
      </c>
      <c r="F6">
        <v>0.6</v>
      </c>
      <c r="G6">
        <v>0.3</v>
      </c>
      <c r="H6">
        <v>0</v>
      </c>
      <c r="I6">
        <v>0.16</v>
      </c>
      <c r="J6">
        <v>0.02</v>
      </c>
      <c r="K6">
        <v>8.0000000000000002E-3</v>
      </c>
      <c r="L6">
        <v>1.9940828402366864</v>
      </c>
      <c r="M6">
        <v>0.52631578947368418</v>
      </c>
      <c r="N6">
        <v>0</v>
      </c>
      <c r="O6">
        <v>1</v>
      </c>
      <c r="P6">
        <v>1</v>
      </c>
      <c r="Q6">
        <v>4.4161808867691221E-2</v>
      </c>
      <c r="R6">
        <v>0.16</v>
      </c>
    </row>
    <row r="7" spans="1:18" x14ac:dyDescent="0.25">
      <c r="A7" t="s">
        <v>28</v>
      </c>
      <c r="B7" t="s">
        <v>30</v>
      </c>
      <c r="C7">
        <v>2</v>
      </c>
      <c r="D7">
        <v>0.12</v>
      </c>
      <c r="E7">
        <v>0</v>
      </c>
      <c r="F7">
        <v>0.53333333333333333</v>
      </c>
      <c r="G7">
        <v>0.7</v>
      </c>
      <c r="H7">
        <v>0</v>
      </c>
      <c r="I7">
        <v>0.2</v>
      </c>
      <c r="J7">
        <v>0</v>
      </c>
      <c r="K7">
        <v>0</v>
      </c>
      <c r="L7">
        <v>1.3781818181818182</v>
      </c>
      <c r="M7">
        <v>0.52631578947368418</v>
      </c>
      <c r="N7">
        <v>0</v>
      </c>
      <c r="O7">
        <v>1</v>
      </c>
      <c r="P7">
        <v>1</v>
      </c>
      <c r="Q7">
        <v>0</v>
      </c>
      <c r="R7">
        <v>0.12</v>
      </c>
    </row>
    <row r="8" spans="1:18" x14ac:dyDescent="0.25">
      <c r="A8" t="s">
        <v>28</v>
      </c>
      <c r="B8" t="s">
        <v>30</v>
      </c>
      <c r="C8">
        <v>3</v>
      </c>
      <c r="D8">
        <v>0.36</v>
      </c>
      <c r="E8">
        <v>0</v>
      </c>
      <c r="F8">
        <v>0.5368421052631579</v>
      </c>
      <c r="G8">
        <v>0.5</v>
      </c>
      <c r="H8">
        <v>0</v>
      </c>
      <c r="I8">
        <v>0.18</v>
      </c>
      <c r="J8">
        <v>0.02</v>
      </c>
      <c r="K8">
        <v>5.5999999999999994E-2</v>
      </c>
      <c r="L8">
        <v>1.8729096989966556</v>
      </c>
      <c r="M8">
        <v>0.52631578947368418</v>
      </c>
      <c r="N8">
        <v>0</v>
      </c>
      <c r="O8">
        <v>0</v>
      </c>
      <c r="P8">
        <v>1</v>
      </c>
      <c r="Q8">
        <v>0</v>
      </c>
      <c r="R8">
        <v>0.36</v>
      </c>
    </row>
    <row r="9" spans="1:18" x14ac:dyDescent="0.25">
      <c r="A9" t="s">
        <v>28</v>
      </c>
      <c r="B9" t="s">
        <v>31</v>
      </c>
      <c r="C9">
        <v>1</v>
      </c>
      <c r="D9">
        <v>0.12</v>
      </c>
      <c r="E9">
        <v>0</v>
      </c>
      <c r="F9">
        <v>0.49024390243902444</v>
      </c>
      <c r="G9">
        <v>0.8</v>
      </c>
      <c r="H9">
        <v>0.6</v>
      </c>
      <c r="I9">
        <v>0.34</v>
      </c>
      <c r="J9">
        <v>0</v>
      </c>
      <c r="K9">
        <v>0</v>
      </c>
      <c r="L9">
        <v>4.1185185185185187</v>
      </c>
      <c r="M9">
        <v>0.25</v>
      </c>
      <c r="N9">
        <v>0</v>
      </c>
      <c r="O9">
        <v>1</v>
      </c>
      <c r="P9">
        <v>1</v>
      </c>
      <c r="Q9">
        <v>0</v>
      </c>
      <c r="R9">
        <v>0</v>
      </c>
    </row>
    <row r="10" spans="1:18" x14ac:dyDescent="0.25">
      <c r="A10" t="s">
        <v>28</v>
      </c>
      <c r="B10" t="s">
        <v>31</v>
      </c>
      <c r="C10">
        <v>2</v>
      </c>
      <c r="D10">
        <v>0.28000000000000003</v>
      </c>
      <c r="E10">
        <v>9.0909090909090905E-3</v>
      </c>
      <c r="F10">
        <v>0.52363636363636368</v>
      </c>
      <c r="G10">
        <v>0.9</v>
      </c>
      <c r="H10">
        <v>0</v>
      </c>
      <c r="I10">
        <v>0.34</v>
      </c>
      <c r="J10">
        <v>0.02</v>
      </c>
      <c r="K10">
        <v>1.2E-2</v>
      </c>
      <c r="L10">
        <v>3.8487394957983194</v>
      </c>
      <c r="M10">
        <v>0.25</v>
      </c>
      <c r="N10">
        <v>0</v>
      </c>
      <c r="O10">
        <v>0</v>
      </c>
      <c r="P10">
        <v>1</v>
      </c>
      <c r="Q10">
        <v>0</v>
      </c>
      <c r="R10">
        <v>0</v>
      </c>
    </row>
    <row r="11" spans="1:18" x14ac:dyDescent="0.25">
      <c r="A11" t="s">
        <v>28</v>
      </c>
      <c r="B11" t="s">
        <v>31</v>
      </c>
      <c r="C11">
        <v>3</v>
      </c>
      <c r="D11">
        <v>0</v>
      </c>
      <c r="E11">
        <v>9.0090090090090089E-3</v>
      </c>
      <c r="F11">
        <v>0.50810810810810814</v>
      </c>
      <c r="G11">
        <v>0.9</v>
      </c>
      <c r="H11">
        <v>0</v>
      </c>
      <c r="I11">
        <v>0.34</v>
      </c>
      <c r="J11">
        <v>0.02</v>
      </c>
      <c r="K11">
        <v>8.0000000000000002E-3</v>
      </c>
      <c r="L11">
        <v>1.6103896103896105</v>
      </c>
      <c r="M11">
        <v>0.25</v>
      </c>
      <c r="N11">
        <v>0</v>
      </c>
      <c r="O11">
        <v>0</v>
      </c>
      <c r="P11">
        <v>1</v>
      </c>
      <c r="Q11">
        <v>0</v>
      </c>
      <c r="R11">
        <v>0</v>
      </c>
    </row>
    <row r="12" spans="1:18" x14ac:dyDescent="0.25">
      <c r="A12" t="s">
        <v>28</v>
      </c>
      <c r="B12" t="s">
        <v>32</v>
      </c>
      <c r="C12">
        <v>1</v>
      </c>
      <c r="D12">
        <v>0</v>
      </c>
      <c r="E12">
        <v>0</v>
      </c>
      <c r="F12">
        <v>0.18387096774193548</v>
      </c>
      <c r="G12">
        <v>0.1</v>
      </c>
      <c r="H12">
        <v>0.6</v>
      </c>
      <c r="I12">
        <v>0.32</v>
      </c>
      <c r="J12">
        <v>0.04</v>
      </c>
      <c r="K12">
        <v>4.5999999999999999E-2</v>
      </c>
      <c r="L12">
        <v>6.5045871559633026</v>
      </c>
      <c r="M12">
        <v>0.25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t="s">
        <v>28</v>
      </c>
      <c r="B13" t="s">
        <v>32</v>
      </c>
      <c r="C13">
        <v>2</v>
      </c>
      <c r="D13">
        <v>0</v>
      </c>
      <c r="E13">
        <v>0</v>
      </c>
      <c r="F13">
        <v>0.20465116279069767</v>
      </c>
      <c r="G13">
        <v>0</v>
      </c>
      <c r="H13">
        <v>0.6</v>
      </c>
      <c r="I13">
        <v>0.3</v>
      </c>
      <c r="J13">
        <v>0</v>
      </c>
      <c r="K13">
        <v>0</v>
      </c>
      <c r="L13">
        <v>3.8695652173913042</v>
      </c>
      <c r="M13">
        <v>0.25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t="s">
        <v>28</v>
      </c>
      <c r="B14" t="s">
        <v>32</v>
      </c>
      <c r="C14">
        <v>3</v>
      </c>
      <c r="D14">
        <v>0</v>
      </c>
      <c r="E14">
        <v>0</v>
      </c>
      <c r="F14">
        <v>0.18378378378378377</v>
      </c>
      <c r="G14">
        <v>0</v>
      </c>
      <c r="H14">
        <v>0.4</v>
      </c>
      <c r="I14">
        <v>0.24</v>
      </c>
      <c r="J14">
        <v>0</v>
      </c>
      <c r="K14">
        <v>0</v>
      </c>
      <c r="L14">
        <v>5.6626506024096388</v>
      </c>
      <c r="M14">
        <v>0.25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t="s">
        <v>28</v>
      </c>
      <c r="B15" t="s">
        <v>33</v>
      </c>
      <c r="C15">
        <v>1</v>
      </c>
      <c r="D15">
        <v>0</v>
      </c>
      <c r="E15">
        <v>0</v>
      </c>
      <c r="F15">
        <v>0.33103448275862069</v>
      </c>
      <c r="G15">
        <v>0.9</v>
      </c>
      <c r="H15">
        <v>0.2</v>
      </c>
      <c r="I15">
        <v>0.26</v>
      </c>
      <c r="J15">
        <v>0.02</v>
      </c>
      <c r="K15">
        <v>0.06</v>
      </c>
      <c r="L15">
        <v>3.026086956521739</v>
      </c>
      <c r="M15">
        <v>0.3333333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t="s">
        <v>28</v>
      </c>
      <c r="B16" t="s">
        <v>33</v>
      </c>
      <c r="C16">
        <v>2</v>
      </c>
      <c r="D16">
        <v>0</v>
      </c>
      <c r="E16">
        <v>0</v>
      </c>
      <c r="F16">
        <v>0.24793388429752067</v>
      </c>
      <c r="G16">
        <v>0.9</v>
      </c>
      <c r="H16">
        <v>0.1</v>
      </c>
      <c r="I16">
        <v>0.26</v>
      </c>
      <c r="J16">
        <v>0</v>
      </c>
      <c r="K16">
        <v>0</v>
      </c>
      <c r="L16">
        <v>3.3647058823529412</v>
      </c>
      <c r="M16">
        <v>0.3333333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t="s">
        <v>28</v>
      </c>
      <c r="B17" t="s">
        <v>34</v>
      </c>
      <c r="C17">
        <v>1</v>
      </c>
      <c r="D17">
        <v>0</v>
      </c>
      <c r="E17">
        <v>3.7735849056603772E-2</v>
      </c>
      <c r="F17">
        <v>0.49811320754716981</v>
      </c>
      <c r="G17">
        <v>0.9</v>
      </c>
      <c r="H17">
        <v>0</v>
      </c>
      <c r="I17">
        <v>0.26</v>
      </c>
      <c r="J17">
        <v>0</v>
      </c>
      <c r="K17">
        <v>0</v>
      </c>
      <c r="L17">
        <v>1.1948051948051948</v>
      </c>
      <c r="M17">
        <v>0.55555555555555558</v>
      </c>
      <c r="N17">
        <v>0</v>
      </c>
      <c r="O17">
        <v>0</v>
      </c>
      <c r="P17">
        <v>1</v>
      </c>
      <c r="Q17">
        <v>6.62765106042417E-3</v>
      </c>
      <c r="R17">
        <v>0.24</v>
      </c>
    </row>
    <row r="18" spans="1:18" x14ac:dyDescent="0.25">
      <c r="A18" t="s">
        <v>28</v>
      </c>
      <c r="B18" t="s">
        <v>34</v>
      </c>
      <c r="C18">
        <v>2</v>
      </c>
      <c r="D18">
        <v>0</v>
      </c>
      <c r="E18">
        <v>0</v>
      </c>
      <c r="F18">
        <v>0.3</v>
      </c>
      <c r="G18">
        <v>1</v>
      </c>
      <c r="H18">
        <v>0</v>
      </c>
      <c r="I18">
        <v>0.54</v>
      </c>
      <c r="J18">
        <v>0</v>
      </c>
      <c r="K18">
        <v>0</v>
      </c>
      <c r="L18">
        <v>2.3284883720930232</v>
      </c>
      <c r="M18">
        <v>0.55555555555555558</v>
      </c>
      <c r="N18">
        <v>0</v>
      </c>
      <c r="O18">
        <v>1</v>
      </c>
      <c r="P18">
        <v>1</v>
      </c>
      <c r="Q18">
        <v>0</v>
      </c>
      <c r="R18">
        <v>0</v>
      </c>
    </row>
    <row r="19" spans="1:18" x14ac:dyDescent="0.25">
      <c r="A19" t="s">
        <v>28</v>
      </c>
      <c r="B19" t="s">
        <v>34</v>
      </c>
      <c r="C19">
        <v>3</v>
      </c>
      <c r="D19">
        <v>0.08</v>
      </c>
      <c r="E19">
        <v>1.7857142857142856E-2</v>
      </c>
      <c r="F19">
        <v>0.3</v>
      </c>
      <c r="G19">
        <v>0.9</v>
      </c>
      <c r="H19">
        <v>0</v>
      </c>
      <c r="I19">
        <v>0.38</v>
      </c>
      <c r="J19">
        <v>0.02</v>
      </c>
      <c r="K19">
        <v>0.08</v>
      </c>
      <c r="L19">
        <v>1.1575757575757575</v>
      </c>
      <c r="M19">
        <v>0.55555555555555558</v>
      </c>
      <c r="N19">
        <v>0</v>
      </c>
      <c r="O19">
        <v>1</v>
      </c>
      <c r="P19">
        <v>1</v>
      </c>
      <c r="Q19">
        <v>7.0028011204481794E-2</v>
      </c>
      <c r="R19">
        <v>0</v>
      </c>
    </row>
    <row r="20" spans="1:18" x14ac:dyDescent="0.25">
      <c r="A20" t="s">
        <v>28</v>
      </c>
      <c r="B20" t="s">
        <v>35</v>
      </c>
      <c r="C20">
        <v>1</v>
      </c>
      <c r="D20">
        <v>0.36</v>
      </c>
      <c r="E20">
        <v>0</v>
      </c>
      <c r="F20">
        <v>0.25833333333333336</v>
      </c>
      <c r="G20">
        <v>1</v>
      </c>
      <c r="H20">
        <v>0</v>
      </c>
      <c r="I20">
        <v>0.46</v>
      </c>
      <c r="J20">
        <v>0.04</v>
      </c>
      <c r="K20">
        <v>0.02</v>
      </c>
      <c r="L20">
        <v>3.3818181818181818</v>
      </c>
      <c r="M20">
        <v>0.17241379310344829</v>
      </c>
      <c r="N20">
        <v>0</v>
      </c>
      <c r="O20">
        <v>0</v>
      </c>
      <c r="P20">
        <v>1</v>
      </c>
      <c r="Q20">
        <v>0</v>
      </c>
      <c r="R20">
        <v>0.22399999999999998</v>
      </c>
    </row>
    <row r="21" spans="1:18" x14ac:dyDescent="0.25">
      <c r="A21" t="s">
        <v>28</v>
      </c>
      <c r="B21" t="s">
        <v>35</v>
      </c>
      <c r="C21">
        <v>2</v>
      </c>
      <c r="D21">
        <v>0.28000000000000003</v>
      </c>
      <c r="E21">
        <v>0</v>
      </c>
      <c r="F21">
        <v>0.48</v>
      </c>
      <c r="G21">
        <v>0.9</v>
      </c>
      <c r="H21">
        <v>0</v>
      </c>
      <c r="I21">
        <v>0.42</v>
      </c>
      <c r="J21">
        <v>0</v>
      </c>
      <c r="K21">
        <v>0</v>
      </c>
      <c r="L21">
        <v>6.591836734693878</v>
      </c>
      <c r="M21">
        <v>0.17241379310344829</v>
      </c>
      <c r="N21">
        <v>0</v>
      </c>
      <c r="O21">
        <v>0</v>
      </c>
      <c r="P21">
        <v>1</v>
      </c>
      <c r="Q21">
        <v>0</v>
      </c>
      <c r="R21">
        <v>0.21</v>
      </c>
    </row>
    <row r="22" spans="1:18" x14ac:dyDescent="0.25">
      <c r="A22" t="s">
        <v>28</v>
      </c>
      <c r="B22" t="s">
        <v>35</v>
      </c>
      <c r="C22">
        <v>3</v>
      </c>
      <c r="D22">
        <v>0.04</v>
      </c>
      <c r="E22">
        <v>2.0408163265306121E-2</v>
      </c>
      <c r="F22">
        <v>0.75918367346938787</v>
      </c>
      <c r="G22">
        <v>0.8</v>
      </c>
      <c r="H22">
        <v>0.2</v>
      </c>
      <c r="I22">
        <v>0.5</v>
      </c>
      <c r="J22">
        <v>0</v>
      </c>
      <c r="K22">
        <v>0</v>
      </c>
      <c r="L22">
        <v>6.5966386554621845</v>
      </c>
      <c r="M22">
        <v>0.17241379310344829</v>
      </c>
      <c r="N22">
        <v>0</v>
      </c>
      <c r="O22">
        <v>0</v>
      </c>
      <c r="P22">
        <v>1</v>
      </c>
      <c r="Q22">
        <v>0</v>
      </c>
      <c r="R22">
        <v>0</v>
      </c>
    </row>
    <row r="23" spans="1:18" x14ac:dyDescent="0.25">
      <c r="A23" t="s">
        <v>28</v>
      </c>
      <c r="B23" t="s">
        <v>36</v>
      </c>
      <c r="C23">
        <v>1</v>
      </c>
      <c r="D23">
        <v>0</v>
      </c>
      <c r="E23">
        <v>0</v>
      </c>
      <c r="F23">
        <v>0.84905660377358494</v>
      </c>
      <c r="G23">
        <v>0.7</v>
      </c>
      <c r="H23">
        <v>0</v>
      </c>
      <c r="I23">
        <v>0.28000000000000003</v>
      </c>
      <c r="J23">
        <v>0</v>
      </c>
      <c r="K23">
        <v>0</v>
      </c>
      <c r="L23">
        <v>1.1420454545454546</v>
      </c>
      <c r="M23">
        <v>0.25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 t="s">
        <v>28</v>
      </c>
      <c r="B24" t="s">
        <v>36</v>
      </c>
      <c r="C24">
        <v>2</v>
      </c>
      <c r="D24">
        <v>0.08</v>
      </c>
      <c r="E24">
        <v>8.6956521739130436E-3</v>
      </c>
      <c r="F24">
        <v>0.69913043478260872</v>
      </c>
      <c r="G24">
        <v>0.8</v>
      </c>
      <c r="H24">
        <v>0.4</v>
      </c>
      <c r="I24">
        <v>0.34</v>
      </c>
      <c r="J24">
        <v>0.02</v>
      </c>
      <c r="K24">
        <v>3.2000000000000001E-2</v>
      </c>
      <c r="L24">
        <v>1.0172413793103448</v>
      </c>
      <c r="M24">
        <v>0.25</v>
      </c>
      <c r="N24">
        <v>0</v>
      </c>
      <c r="O24">
        <v>1</v>
      </c>
      <c r="P24">
        <v>1</v>
      </c>
      <c r="Q24">
        <v>0.49183673469387756</v>
      </c>
      <c r="R24">
        <v>0</v>
      </c>
    </row>
    <row r="25" spans="1:18" x14ac:dyDescent="0.25">
      <c r="A25" t="s">
        <v>28</v>
      </c>
      <c r="B25" t="s">
        <v>36</v>
      </c>
      <c r="C25">
        <v>3</v>
      </c>
      <c r="D25">
        <v>0.04</v>
      </c>
      <c r="E25">
        <v>0</v>
      </c>
      <c r="F25">
        <v>0.70227272727272727</v>
      </c>
      <c r="G25">
        <v>0.9</v>
      </c>
      <c r="H25">
        <v>0.1</v>
      </c>
      <c r="I25">
        <v>0.38</v>
      </c>
      <c r="J25">
        <v>0.02</v>
      </c>
      <c r="K25">
        <v>6.0000000000000001E-3</v>
      </c>
      <c r="L25">
        <v>1</v>
      </c>
      <c r="M25">
        <v>0.25</v>
      </c>
      <c r="N25">
        <v>0</v>
      </c>
      <c r="O25">
        <v>0</v>
      </c>
      <c r="P25">
        <v>0</v>
      </c>
      <c r="Q25">
        <v>0.24081632653061225</v>
      </c>
      <c r="R25">
        <v>0</v>
      </c>
    </row>
    <row r="26" spans="1:18" x14ac:dyDescent="0.25">
      <c r="A26" t="s">
        <v>28</v>
      </c>
      <c r="B26" t="s">
        <v>37</v>
      </c>
      <c r="C26">
        <v>1</v>
      </c>
      <c r="D26">
        <v>0</v>
      </c>
      <c r="E26">
        <v>0</v>
      </c>
      <c r="F26">
        <v>0.77837837837837842</v>
      </c>
      <c r="G26">
        <v>0.1</v>
      </c>
      <c r="H26">
        <v>0</v>
      </c>
      <c r="I26">
        <v>0.4</v>
      </c>
      <c r="J26">
        <v>0.02</v>
      </c>
      <c r="K26">
        <v>6.0000000000000001E-3</v>
      </c>
      <c r="L26">
        <v>2.607843137254902</v>
      </c>
      <c r="M26">
        <v>0.5</v>
      </c>
      <c r="N26">
        <v>0</v>
      </c>
      <c r="O26">
        <v>1</v>
      </c>
      <c r="P26">
        <v>0</v>
      </c>
      <c r="Q26">
        <v>6.3398140321217246E-3</v>
      </c>
      <c r="R26">
        <v>0</v>
      </c>
    </row>
    <row r="27" spans="1:18" x14ac:dyDescent="0.25">
      <c r="A27" t="s">
        <v>28</v>
      </c>
      <c r="B27" t="s">
        <v>37</v>
      </c>
      <c r="C27">
        <v>2</v>
      </c>
      <c r="D27">
        <v>0.04</v>
      </c>
      <c r="E27">
        <v>0</v>
      </c>
      <c r="F27">
        <v>0.53846153846153844</v>
      </c>
      <c r="G27">
        <v>0.6</v>
      </c>
      <c r="H27">
        <v>0.2</v>
      </c>
      <c r="I27">
        <v>0.34</v>
      </c>
      <c r="J27">
        <v>0.04</v>
      </c>
      <c r="K27">
        <v>6.5000000000000002E-2</v>
      </c>
      <c r="L27">
        <v>5.2123287671232879</v>
      </c>
      <c r="M27">
        <v>0.5</v>
      </c>
      <c r="N27">
        <v>0</v>
      </c>
      <c r="O27">
        <v>1</v>
      </c>
      <c r="P27">
        <v>1</v>
      </c>
      <c r="Q27">
        <v>0</v>
      </c>
      <c r="R27">
        <v>0</v>
      </c>
    </row>
    <row r="28" spans="1:18" x14ac:dyDescent="0.25">
      <c r="A28" t="s">
        <v>28</v>
      </c>
      <c r="B28" t="s">
        <v>37</v>
      </c>
      <c r="C28">
        <v>3</v>
      </c>
      <c r="D28">
        <v>0.04</v>
      </c>
      <c r="E28">
        <v>0</v>
      </c>
      <c r="F28">
        <v>0.70499999999999996</v>
      </c>
      <c r="G28">
        <v>0.8</v>
      </c>
      <c r="H28">
        <v>0.2</v>
      </c>
      <c r="I28">
        <v>0.38</v>
      </c>
      <c r="J28">
        <v>0</v>
      </c>
      <c r="K28">
        <v>0</v>
      </c>
      <c r="L28">
        <v>2.1190476190476191</v>
      </c>
      <c r="M28">
        <v>0.5</v>
      </c>
      <c r="N28">
        <v>0</v>
      </c>
      <c r="O28">
        <v>1</v>
      </c>
      <c r="P28">
        <v>0</v>
      </c>
      <c r="Q28">
        <v>0</v>
      </c>
      <c r="R28">
        <v>0</v>
      </c>
    </row>
    <row r="29" spans="1:18" x14ac:dyDescent="0.25">
      <c r="A29" t="s">
        <v>28</v>
      </c>
      <c r="B29" t="s">
        <v>38</v>
      </c>
      <c r="C29">
        <v>1</v>
      </c>
      <c r="D29">
        <v>0</v>
      </c>
      <c r="E29">
        <v>0</v>
      </c>
      <c r="F29">
        <v>0.30361445783132529</v>
      </c>
      <c r="G29">
        <v>0.5</v>
      </c>
      <c r="H29">
        <v>0.1</v>
      </c>
      <c r="I29">
        <v>0.28000000000000003</v>
      </c>
      <c r="J29">
        <v>0</v>
      </c>
      <c r="K29">
        <v>0</v>
      </c>
      <c r="L29">
        <v>1.6794258373205742</v>
      </c>
      <c r="M29">
        <v>0.32258064516129031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t="s">
        <v>28</v>
      </c>
      <c r="B30" t="s">
        <v>38</v>
      </c>
      <c r="C30">
        <v>2</v>
      </c>
      <c r="D30">
        <v>0.08</v>
      </c>
      <c r="E30">
        <v>0</v>
      </c>
      <c r="F30">
        <v>0.31219512195121951</v>
      </c>
      <c r="G30">
        <v>0.8</v>
      </c>
      <c r="H30">
        <v>0</v>
      </c>
      <c r="I30">
        <v>0.34</v>
      </c>
      <c r="J30">
        <v>0.02</v>
      </c>
      <c r="K30">
        <v>6.0000000000000001E-3</v>
      </c>
      <c r="L30">
        <v>1.1507537688442211</v>
      </c>
      <c r="M30">
        <v>0.32258064516129031</v>
      </c>
      <c r="N30">
        <v>0</v>
      </c>
      <c r="O30">
        <v>0</v>
      </c>
      <c r="P30">
        <v>1</v>
      </c>
      <c r="Q30">
        <v>0</v>
      </c>
      <c r="R30">
        <v>0</v>
      </c>
    </row>
    <row r="31" spans="1:18" x14ac:dyDescent="0.25">
      <c r="A31" t="s">
        <v>28</v>
      </c>
      <c r="B31" t="s">
        <v>38</v>
      </c>
      <c r="C31">
        <v>3</v>
      </c>
      <c r="D31">
        <v>0</v>
      </c>
      <c r="E31">
        <v>0</v>
      </c>
      <c r="F31">
        <v>0.35714285714285715</v>
      </c>
      <c r="G31">
        <v>0.5</v>
      </c>
      <c r="H31">
        <v>0.4</v>
      </c>
      <c r="I31">
        <v>0.3</v>
      </c>
      <c r="J31">
        <v>0</v>
      </c>
      <c r="K31">
        <v>0</v>
      </c>
      <c r="L31">
        <v>4.3545454545454545</v>
      </c>
      <c r="M31">
        <v>0.32258064516129031</v>
      </c>
      <c r="N31">
        <v>0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t="s">
        <v>39</v>
      </c>
      <c r="B32" t="s">
        <v>40</v>
      </c>
      <c r="C32">
        <v>1</v>
      </c>
      <c r="D32">
        <v>0.2</v>
      </c>
      <c r="E32">
        <v>2.0408163265306121E-2</v>
      </c>
      <c r="F32">
        <v>4.0816326530612242E-2</v>
      </c>
      <c r="G32">
        <v>0</v>
      </c>
      <c r="H32">
        <v>0</v>
      </c>
      <c r="I32">
        <v>0.08</v>
      </c>
      <c r="J32">
        <v>0.02</v>
      </c>
      <c r="K32">
        <v>9.7999999999999997E-3</v>
      </c>
      <c r="L32">
        <v>6.81</v>
      </c>
      <c r="M32">
        <v>0.4</v>
      </c>
      <c r="N32">
        <v>1</v>
      </c>
      <c r="O32">
        <v>1</v>
      </c>
      <c r="P32">
        <v>0</v>
      </c>
      <c r="Q32">
        <v>0</v>
      </c>
      <c r="R32">
        <v>0</v>
      </c>
    </row>
    <row r="33" spans="1:18" x14ac:dyDescent="0.25">
      <c r="A33" t="s">
        <v>39</v>
      </c>
      <c r="B33" t="s">
        <v>40</v>
      </c>
      <c r="C33">
        <v>2</v>
      </c>
      <c r="D33">
        <v>0.3</v>
      </c>
      <c r="E33">
        <v>0</v>
      </c>
      <c r="F33">
        <v>0.38461538461538464</v>
      </c>
      <c r="G33">
        <v>0</v>
      </c>
      <c r="H33">
        <v>0</v>
      </c>
      <c r="I33">
        <v>0.18</v>
      </c>
      <c r="J33">
        <v>0.02</v>
      </c>
      <c r="K33">
        <v>1.9E-2</v>
      </c>
      <c r="L33">
        <v>1.4285714285714286</v>
      </c>
      <c r="M33">
        <v>0.4</v>
      </c>
      <c r="N33">
        <v>0</v>
      </c>
      <c r="O33">
        <v>1</v>
      </c>
      <c r="P33">
        <v>1</v>
      </c>
      <c r="Q33">
        <v>0</v>
      </c>
      <c r="R33">
        <v>0.24</v>
      </c>
    </row>
    <row r="34" spans="1:18" x14ac:dyDescent="0.25">
      <c r="A34" t="s">
        <v>39</v>
      </c>
      <c r="B34" t="s">
        <v>40</v>
      </c>
      <c r="C34">
        <v>1</v>
      </c>
      <c r="D34">
        <v>0.4</v>
      </c>
      <c r="E34">
        <v>0</v>
      </c>
      <c r="F34">
        <v>0.1111111111111111</v>
      </c>
      <c r="G34">
        <v>0.1</v>
      </c>
      <c r="H34">
        <v>0</v>
      </c>
      <c r="I34">
        <v>0.12</v>
      </c>
      <c r="J34">
        <v>0</v>
      </c>
      <c r="K34">
        <v>0</v>
      </c>
      <c r="L34">
        <v>10.491978609625669</v>
      </c>
      <c r="M34">
        <v>0.4</v>
      </c>
      <c r="N34">
        <v>0</v>
      </c>
      <c r="O34">
        <v>1</v>
      </c>
      <c r="P34">
        <v>1</v>
      </c>
      <c r="Q34">
        <v>0</v>
      </c>
      <c r="R34">
        <v>0.63400000000000001</v>
      </c>
    </row>
    <row r="35" spans="1:18" x14ac:dyDescent="0.25">
      <c r="A35" t="s">
        <v>39</v>
      </c>
      <c r="B35" t="s">
        <v>41</v>
      </c>
      <c r="C35">
        <v>1</v>
      </c>
      <c r="D35">
        <v>0.6</v>
      </c>
      <c r="E35">
        <v>0</v>
      </c>
      <c r="F35">
        <v>0.35294117647058826</v>
      </c>
      <c r="G35">
        <v>0.1</v>
      </c>
      <c r="H35">
        <v>0</v>
      </c>
      <c r="I35">
        <v>0.14000000000000001</v>
      </c>
      <c r="J35">
        <v>0</v>
      </c>
      <c r="K35">
        <v>0</v>
      </c>
      <c r="L35">
        <v>0</v>
      </c>
      <c r="M35">
        <v>0.5</v>
      </c>
      <c r="N35">
        <v>0</v>
      </c>
      <c r="O35">
        <v>1</v>
      </c>
      <c r="P35">
        <v>1</v>
      </c>
      <c r="Q35">
        <v>0.16</v>
      </c>
      <c r="R35">
        <v>0.38700000000000001</v>
      </c>
    </row>
    <row r="36" spans="1:18" x14ac:dyDescent="0.25">
      <c r="A36" t="s">
        <v>39</v>
      </c>
      <c r="B36" t="s">
        <v>41</v>
      </c>
      <c r="C36">
        <v>2</v>
      </c>
      <c r="D36">
        <v>0.15</v>
      </c>
      <c r="E36">
        <v>0</v>
      </c>
      <c r="F36">
        <v>0.46153846153846156</v>
      </c>
      <c r="G36">
        <v>0.2</v>
      </c>
      <c r="H36">
        <v>0</v>
      </c>
      <c r="I36">
        <v>0.16</v>
      </c>
      <c r="J36">
        <v>0.02</v>
      </c>
      <c r="K36">
        <v>9.1999999999999998E-3</v>
      </c>
      <c r="L36">
        <v>4.1818181818181817</v>
      </c>
      <c r="M36">
        <v>0.5</v>
      </c>
      <c r="N36">
        <v>0</v>
      </c>
      <c r="O36">
        <v>1</v>
      </c>
      <c r="P36">
        <v>1</v>
      </c>
      <c r="Q36">
        <v>0</v>
      </c>
      <c r="R36">
        <v>0</v>
      </c>
    </row>
    <row r="37" spans="1:18" x14ac:dyDescent="0.25">
      <c r="A37" t="s">
        <v>39</v>
      </c>
      <c r="B37" t="s">
        <v>41</v>
      </c>
      <c r="C37">
        <v>3</v>
      </c>
      <c r="D37">
        <v>0.2</v>
      </c>
      <c r="E37">
        <v>0</v>
      </c>
      <c r="F37">
        <v>0</v>
      </c>
      <c r="G37">
        <v>0</v>
      </c>
      <c r="H37">
        <v>0</v>
      </c>
      <c r="I37">
        <v>0.06</v>
      </c>
      <c r="J37">
        <v>0.02</v>
      </c>
      <c r="K37">
        <v>0.11599999999999999</v>
      </c>
      <c r="L37">
        <v>2.9729729729729728</v>
      </c>
      <c r="M37">
        <v>0.5</v>
      </c>
      <c r="N37">
        <v>0</v>
      </c>
      <c r="O37">
        <v>1</v>
      </c>
      <c r="P37">
        <v>1</v>
      </c>
      <c r="Q37">
        <v>2.1343146274149035E-3</v>
      </c>
      <c r="R37">
        <v>0.14000000000000001</v>
      </c>
    </row>
    <row r="38" spans="1:18" x14ac:dyDescent="0.25">
      <c r="A38" t="s">
        <v>39</v>
      </c>
      <c r="B38" t="s">
        <v>42</v>
      </c>
      <c r="C38">
        <v>1</v>
      </c>
      <c r="D38">
        <v>0.65</v>
      </c>
      <c r="E38">
        <v>0</v>
      </c>
      <c r="F38">
        <v>0.59722222222222221</v>
      </c>
      <c r="G38">
        <v>0</v>
      </c>
      <c r="H38">
        <v>0</v>
      </c>
      <c r="I38">
        <v>0.26</v>
      </c>
      <c r="J38">
        <v>0</v>
      </c>
      <c r="K38">
        <v>0</v>
      </c>
      <c r="L38">
        <v>5.8301886792452828</v>
      </c>
      <c r="M38">
        <v>0.4</v>
      </c>
      <c r="N38">
        <v>0</v>
      </c>
      <c r="O38">
        <v>1</v>
      </c>
      <c r="P38">
        <v>1</v>
      </c>
      <c r="Q38">
        <v>0</v>
      </c>
      <c r="R38">
        <v>0.32</v>
      </c>
    </row>
    <row r="39" spans="1:18" x14ac:dyDescent="0.25">
      <c r="A39" t="s">
        <v>39</v>
      </c>
      <c r="B39" t="s">
        <v>42</v>
      </c>
      <c r="C39">
        <v>2</v>
      </c>
      <c r="D39">
        <v>0</v>
      </c>
      <c r="E39">
        <v>0.04</v>
      </c>
      <c r="F39">
        <v>0.64</v>
      </c>
      <c r="G39">
        <v>0.1</v>
      </c>
      <c r="H39">
        <v>0</v>
      </c>
      <c r="I39">
        <v>0.1</v>
      </c>
      <c r="J39">
        <v>0</v>
      </c>
      <c r="K39">
        <v>0</v>
      </c>
      <c r="L39">
        <v>2.44</v>
      </c>
      <c r="M39">
        <v>0.4</v>
      </c>
      <c r="N39">
        <v>0</v>
      </c>
      <c r="O39">
        <v>0</v>
      </c>
      <c r="P39">
        <v>1</v>
      </c>
      <c r="Q39">
        <v>0</v>
      </c>
      <c r="R39">
        <v>0.25</v>
      </c>
    </row>
    <row r="40" spans="1:18" x14ac:dyDescent="0.25">
      <c r="A40" t="s">
        <v>39</v>
      </c>
      <c r="B40" t="s">
        <v>42</v>
      </c>
      <c r="C40">
        <v>3</v>
      </c>
      <c r="D40">
        <v>0.2</v>
      </c>
      <c r="E40">
        <v>0</v>
      </c>
      <c r="F40">
        <v>0.52777777777777779</v>
      </c>
      <c r="G40">
        <v>0.2</v>
      </c>
      <c r="H40">
        <v>0</v>
      </c>
      <c r="I40">
        <v>0.3</v>
      </c>
      <c r="J40">
        <v>0</v>
      </c>
      <c r="K40">
        <v>0</v>
      </c>
      <c r="L40">
        <v>1.75</v>
      </c>
      <c r="M40">
        <v>0.4</v>
      </c>
      <c r="N40">
        <v>0</v>
      </c>
      <c r="O40">
        <v>0</v>
      </c>
      <c r="P40">
        <v>1</v>
      </c>
      <c r="Q40">
        <v>0</v>
      </c>
      <c r="R40">
        <v>0.12</v>
      </c>
    </row>
    <row r="41" spans="1:18" x14ac:dyDescent="0.25">
      <c r="A41" t="s">
        <v>39</v>
      </c>
      <c r="B41" t="s">
        <v>43</v>
      </c>
      <c r="C41">
        <v>1</v>
      </c>
      <c r="D41">
        <v>0.05</v>
      </c>
      <c r="E41">
        <v>0</v>
      </c>
      <c r="F41">
        <v>0.68965517241379315</v>
      </c>
      <c r="G41">
        <v>0</v>
      </c>
      <c r="H41">
        <v>0</v>
      </c>
      <c r="I41">
        <v>0.26</v>
      </c>
      <c r="J41">
        <v>0.02</v>
      </c>
      <c r="K41">
        <v>1.8000000000000002E-2</v>
      </c>
      <c r="L41">
        <v>1.7857142857142858</v>
      </c>
      <c r="M41">
        <v>0.4</v>
      </c>
      <c r="N41">
        <v>0</v>
      </c>
      <c r="O41">
        <v>0</v>
      </c>
      <c r="P41">
        <v>1</v>
      </c>
      <c r="Q41">
        <v>0</v>
      </c>
      <c r="R41">
        <v>0</v>
      </c>
    </row>
    <row r="42" spans="1:18" x14ac:dyDescent="0.25">
      <c r="A42" t="s">
        <v>39</v>
      </c>
      <c r="B42" t="s">
        <v>43</v>
      </c>
      <c r="C42">
        <v>2</v>
      </c>
      <c r="D42">
        <v>0</v>
      </c>
      <c r="E42">
        <v>0</v>
      </c>
      <c r="F42">
        <v>0.68965517241379315</v>
      </c>
      <c r="G42">
        <v>0</v>
      </c>
      <c r="H42">
        <v>0</v>
      </c>
      <c r="I42">
        <v>0.36</v>
      </c>
      <c r="J42">
        <v>0</v>
      </c>
      <c r="K42">
        <v>0</v>
      </c>
      <c r="L42">
        <v>0</v>
      </c>
      <c r="M42">
        <v>0.4</v>
      </c>
      <c r="N42">
        <v>0</v>
      </c>
      <c r="O42">
        <v>0</v>
      </c>
      <c r="P42">
        <v>1</v>
      </c>
      <c r="Q42">
        <v>0</v>
      </c>
      <c r="R42">
        <v>0</v>
      </c>
    </row>
    <row r="43" spans="1:18" x14ac:dyDescent="0.25">
      <c r="A43" t="s">
        <v>39</v>
      </c>
      <c r="B43" t="s">
        <v>44</v>
      </c>
      <c r="C43">
        <v>1</v>
      </c>
      <c r="D43">
        <v>0</v>
      </c>
      <c r="E43">
        <v>0</v>
      </c>
      <c r="F43">
        <v>0.59183673469387754</v>
      </c>
      <c r="G43">
        <v>0</v>
      </c>
      <c r="H43">
        <v>0</v>
      </c>
      <c r="I43">
        <v>0.16</v>
      </c>
      <c r="J43">
        <v>0</v>
      </c>
      <c r="K43">
        <v>0</v>
      </c>
      <c r="L43">
        <v>3.8913043478260869</v>
      </c>
      <c r="M43">
        <v>0.8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x14ac:dyDescent="0.25">
      <c r="A44" t="s">
        <v>39</v>
      </c>
      <c r="B44" t="s">
        <v>44</v>
      </c>
      <c r="C44">
        <v>2</v>
      </c>
      <c r="D44">
        <v>0</v>
      </c>
      <c r="E44">
        <v>0.11627906976744186</v>
      </c>
      <c r="F44">
        <v>0.34883720930232559</v>
      </c>
      <c r="G44">
        <v>0</v>
      </c>
      <c r="H44">
        <v>0.1</v>
      </c>
      <c r="I44">
        <v>0.28000000000000003</v>
      </c>
      <c r="J44">
        <v>0</v>
      </c>
      <c r="K44">
        <v>0</v>
      </c>
      <c r="L44">
        <v>1.25</v>
      </c>
      <c r="M44">
        <v>0.8</v>
      </c>
      <c r="N44">
        <v>0</v>
      </c>
      <c r="O44">
        <v>1</v>
      </c>
      <c r="P44">
        <v>0</v>
      </c>
      <c r="Q44">
        <v>9.0206185567010308E-2</v>
      </c>
      <c r="R44">
        <v>0</v>
      </c>
    </row>
    <row r="45" spans="1:18" x14ac:dyDescent="0.25">
      <c r="A45" t="s">
        <v>39</v>
      </c>
      <c r="B45" t="s">
        <v>44</v>
      </c>
      <c r="C45">
        <v>3</v>
      </c>
      <c r="D45">
        <v>0</v>
      </c>
      <c r="E45">
        <v>0.25</v>
      </c>
      <c r="F45">
        <v>0.4642857142857143</v>
      </c>
      <c r="G45">
        <v>0</v>
      </c>
      <c r="H45">
        <v>0</v>
      </c>
      <c r="I45">
        <v>0.12</v>
      </c>
      <c r="J45">
        <v>0</v>
      </c>
      <c r="K45">
        <v>0</v>
      </c>
      <c r="L45">
        <v>2.9791666666666665</v>
      </c>
      <c r="M45">
        <v>0.8</v>
      </c>
      <c r="N45">
        <v>0</v>
      </c>
      <c r="O45">
        <v>1</v>
      </c>
      <c r="P45">
        <v>0</v>
      </c>
      <c r="Q45">
        <v>0</v>
      </c>
      <c r="R45">
        <v>0</v>
      </c>
    </row>
    <row r="46" spans="1:18" x14ac:dyDescent="0.25">
      <c r="A46" t="s">
        <v>39</v>
      </c>
      <c r="B46" t="s">
        <v>45</v>
      </c>
      <c r="C46">
        <v>1</v>
      </c>
      <c r="D46">
        <v>0</v>
      </c>
      <c r="E46">
        <v>7.8947368421052627E-2</v>
      </c>
      <c r="F46">
        <v>0.76315789473684215</v>
      </c>
      <c r="G46">
        <v>0.5</v>
      </c>
      <c r="H46">
        <v>0.3</v>
      </c>
      <c r="I46">
        <v>0.32</v>
      </c>
      <c r="J46">
        <v>0.02</v>
      </c>
      <c r="K46">
        <v>2.6000000000000002E-2</v>
      </c>
      <c r="L46">
        <v>5.375</v>
      </c>
      <c r="M46">
        <v>1</v>
      </c>
      <c r="N46">
        <v>0</v>
      </c>
      <c r="O46">
        <v>1</v>
      </c>
      <c r="P46">
        <v>0</v>
      </c>
      <c r="Q46">
        <v>9.1299677765843176E-2</v>
      </c>
      <c r="R46">
        <v>0</v>
      </c>
    </row>
    <row r="47" spans="1:18" x14ac:dyDescent="0.25">
      <c r="A47" t="s">
        <v>39</v>
      </c>
      <c r="B47" t="s">
        <v>45</v>
      </c>
      <c r="C47">
        <v>2</v>
      </c>
      <c r="D47">
        <v>0.1</v>
      </c>
      <c r="E47">
        <v>0.15384615384615385</v>
      </c>
      <c r="F47">
        <v>0.5</v>
      </c>
      <c r="G47">
        <v>0.2</v>
      </c>
      <c r="H47">
        <v>0.1</v>
      </c>
      <c r="I47">
        <v>0.04</v>
      </c>
      <c r="J47">
        <v>0</v>
      </c>
      <c r="K47">
        <v>0</v>
      </c>
      <c r="L47">
        <v>0</v>
      </c>
      <c r="M47">
        <v>1</v>
      </c>
      <c r="N47">
        <v>0</v>
      </c>
      <c r="O47">
        <v>1</v>
      </c>
      <c r="P47">
        <v>0</v>
      </c>
      <c r="Q47">
        <v>0</v>
      </c>
      <c r="R47">
        <v>0.18</v>
      </c>
    </row>
    <row r="48" spans="1:18" x14ac:dyDescent="0.25">
      <c r="A48" t="s">
        <v>39</v>
      </c>
      <c r="B48" t="s">
        <v>45</v>
      </c>
      <c r="C48">
        <v>3</v>
      </c>
      <c r="D48">
        <v>0.2</v>
      </c>
      <c r="E48">
        <v>0.22222222222222221</v>
      </c>
      <c r="F48">
        <v>0.3968253968253968</v>
      </c>
      <c r="G48">
        <v>0.6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  <c r="Q48">
        <v>0</v>
      </c>
      <c r="R48">
        <v>0</v>
      </c>
    </row>
    <row r="49" spans="1:18" x14ac:dyDescent="0.25">
      <c r="A49" t="s">
        <v>39</v>
      </c>
      <c r="B49" t="s">
        <v>46</v>
      </c>
      <c r="C49">
        <v>1</v>
      </c>
      <c r="D49">
        <v>0.2</v>
      </c>
      <c r="E49">
        <v>0.04</v>
      </c>
      <c r="F49">
        <v>0.88</v>
      </c>
      <c r="G49">
        <v>0.8</v>
      </c>
      <c r="H49">
        <v>0.1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0.61199999999999999</v>
      </c>
    </row>
    <row r="50" spans="1:18" x14ac:dyDescent="0.25">
      <c r="A50" t="s">
        <v>39</v>
      </c>
      <c r="B50" t="s">
        <v>46</v>
      </c>
      <c r="C50">
        <v>2</v>
      </c>
      <c r="D50">
        <v>0.5</v>
      </c>
      <c r="E50">
        <v>0</v>
      </c>
      <c r="F50">
        <v>0.875</v>
      </c>
      <c r="G50">
        <v>0.8</v>
      </c>
      <c r="H50">
        <v>0.2</v>
      </c>
      <c r="I50">
        <v>0.04</v>
      </c>
      <c r="J50">
        <v>0.06</v>
      </c>
      <c r="K50">
        <v>5.7999999999999996E-2</v>
      </c>
      <c r="L50">
        <v>5.0384615384615383</v>
      </c>
      <c r="M50">
        <v>1</v>
      </c>
      <c r="N50">
        <v>0</v>
      </c>
      <c r="O50">
        <v>0</v>
      </c>
      <c r="P50">
        <v>0</v>
      </c>
      <c r="Q50">
        <v>0</v>
      </c>
      <c r="R50">
        <v>0.21200000000000047</v>
      </c>
    </row>
    <row r="51" spans="1:18" x14ac:dyDescent="0.25">
      <c r="A51" t="s">
        <v>39</v>
      </c>
      <c r="B51" t="s">
        <v>46</v>
      </c>
      <c r="C51">
        <v>3</v>
      </c>
      <c r="D51">
        <v>0</v>
      </c>
      <c r="E51">
        <v>0</v>
      </c>
      <c r="F51">
        <v>0.8</v>
      </c>
      <c r="G51">
        <v>0.8</v>
      </c>
      <c r="H51">
        <v>0.1</v>
      </c>
      <c r="I51">
        <v>0.04</v>
      </c>
      <c r="J51">
        <v>0</v>
      </c>
      <c r="K51">
        <v>0</v>
      </c>
      <c r="L51">
        <v>2.2058823529411766</v>
      </c>
      <c r="M51">
        <v>1</v>
      </c>
      <c r="N51">
        <v>0</v>
      </c>
      <c r="O51">
        <v>1</v>
      </c>
      <c r="P51">
        <v>0</v>
      </c>
      <c r="Q51">
        <v>0</v>
      </c>
      <c r="R51">
        <v>0.02</v>
      </c>
    </row>
    <row r="52" spans="1:18" x14ac:dyDescent="0.25">
      <c r="A52" t="s">
        <v>39</v>
      </c>
      <c r="B52" t="s">
        <v>47</v>
      </c>
      <c r="C52">
        <v>1</v>
      </c>
      <c r="D52">
        <v>0</v>
      </c>
      <c r="E52">
        <v>0.5</v>
      </c>
      <c r="F52">
        <v>0.5</v>
      </c>
      <c r="G52">
        <v>0.9</v>
      </c>
      <c r="H52">
        <v>0.1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</row>
    <row r="53" spans="1:18" x14ac:dyDescent="0.25">
      <c r="A53" t="s">
        <v>39</v>
      </c>
      <c r="B53" t="s">
        <v>47</v>
      </c>
      <c r="C53">
        <v>2</v>
      </c>
      <c r="D53">
        <v>0.15</v>
      </c>
      <c r="E53">
        <v>0</v>
      </c>
      <c r="F53">
        <v>0.5</v>
      </c>
      <c r="G53">
        <v>0.6</v>
      </c>
      <c r="H53">
        <v>0.1</v>
      </c>
      <c r="I53">
        <v>0.08</v>
      </c>
      <c r="J53">
        <v>0</v>
      </c>
      <c r="K53">
        <v>0</v>
      </c>
      <c r="L53">
        <v>1.9325842696629214</v>
      </c>
      <c r="M53">
        <v>1</v>
      </c>
      <c r="N53">
        <v>0</v>
      </c>
      <c r="O53">
        <v>1</v>
      </c>
      <c r="P53">
        <v>0</v>
      </c>
      <c r="Q53">
        <v>0</v>
      </c>
      <c r="R53">
        <v>0.2</v>
      </c>
    </row>
    <row r="54" spans="1:18" x14ac:dyDescent="0.25">
      <c r="A54" t="s">
        <v>39</v>
      </c>
      <c r="B54" t="s">
        <v>47</v>
      </c>
      <c r="C54">
        <v>3</v>
      </c>
      <c r="D54">
        <v>0.45</v>
      </c>
      <c r="E54">
        <v>0</v>
      </c>
      <c r="F54">
        <v>1</v>
      </c>
      <c r="G54">
        <v>0.6</v>
      </c>
      <c r="H54">
        <v>0.1</v>
      </c>
      <c r="I54">
        <v>0</v>
      </c>
      <c r="J54">
        <v>0</v>
      </c>
      <c r="K54">
        <v>0</v>
      </c>
      <c r="L54">
        <v>3.5384615384615383</v>
      </c>
      <c r="M54">
        <v>1</v>
      </c>
      <c r="N54">
        <v>0</v>
      </c>
      <c r="O54">
        <v>1</v>
      </c>
      <c r="P54">
        <v>0</v>
      </c>
      <c r="Q54">
        <v>9.5657164721637655E-2</v>
      </c>
      <c r="R54">
        <v>0</v>
      </c>
    </row>
    <row r="55" spans="1:18" x14ac:dyDescent="0.25">
      <c r="A55" t="s">
        <v>39</v>
      </c>
      <c r="B55" t="s">
        <v>48</v>
      </c>
      <c r="C55">
        <v>1</v>
      </c>
      <c r="D55">
        <v>0.05</v>
      </c>
      <c r="E55">
        <v>0.14285714285714285</v>
      </c>
      <c r="F55">
        <v>0.19642857142857142</v>
      </c>
      <c r="G55">
        <v>0</v>
      </c>
      <c r="H55">
        <v>0</v>
      </c>
      <c r="I55">
        <v>0</v>
      </c>
      <c r="J55">
        <v>0.04</v>
      </c>
      <c r="K55">
        <v>2.7999999999999997E-2</v>
      </c>
      <c r="L55">
        <v>0</v>
      </c>
      <c r="M55">
        <v>1</v>
      </c>
      <c r="N55">
        <v>0</v>
      </c>
      <c r="O55">
        <v>1</v>
      </c>
      <c r="P55">
        <v>0</v>
      </c>
      <c r="Q55">
        <v>6.409189279174296E-2</v>
      </c>
      <c r="R55">
        <v>3.9E-2</v>
      </c>
    </row>
    <row r="56" spans="1:18" x14ac:dyDescent="0.25">
      <c r="A56" t="s">
        <v>39</v>
      </c>
      <c r="B56" t="s">
        <v>48</v>
      </c>
      <c r="C56">
        <v>2</v>
      </c>
      <c r="D56">
        <v>0.05</v>
      </c>
      <c r="E56">
        <v>0</v>
      </c>
      <c r="F56">
        <v>0.6428571428571429</v>
      </c>
      <c r="G56">
        <v>0</v>
      </c>
      <c r="H56">
        <v>0.1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5.2438821375062429E-2</v>
      </c>
      <c r="R56">
        <v>0.126</v>
      </c>
    </row>
    <row r="57" spans="1:18" x14ac:dyDescent="0.25">
      <c r="A57" t="s">
        <v>39</v>
      </c>
      <c r="B57" t="s">
        <v>48</v>
      </c>
      <c r="C57">
        <v>3</v>
      </c>
      <c r="D57">
        <v>0</v>
      </c>
      <c r="E57">
        <v>2.9411764705882353E-2</v>
      </c>
      <c r="F57">
        <v>0.38235294117647056</v>
      </c>
      <c r="G57">
        <v>0</v>
      </c>
      <c r="H57">
        <v>0.1</v>
      </c>
      <c r="I57">
        <v>0</v>
      </c>
      <c r="J57">
        <v>0.02</v>
      </c>
      <c r="K57">
        <v>6.9999999999999993E-3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0.36</v>
      </c>
    </row>
    <row r="58" spans="1:18" x14ac:dyDescent="0.25">
      <c r="A58" t="s">
        <v>39</v>
      </c>
      <c r="B58" t="s">
        <v>49</v>
      </c>
      <c r="C58">
        <v>1</v>
      </c>
      <c r="D58">
        <v>0.05</v>
      </c>
      <c r="E58">
        <v>0</v>
      </c>
      <c r="F58">
        <v>0.39622641509433965</v>
      </c>
      <c r="G58">
        <v>0</v>
      </c>
      <c r="H58">
        <v>0</v>
      </c>
      <c r="I58">
        <v>0.04</v>
      </c>
      <c r="J58">
        <v>0</v>
      </c>
      <c r="K58">
        <v>0</v>
      </c>
      <c r="L58">
        <v>1.625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x14ac:dyDescent="0.25">
      <c r="A59" t="s">
        <v>39</v>
      </c>
      <c r="B59" t="s">
        <v>49</v>
      </c>
      <c r="C59">
        <v>2</v>
      </c>
      <c r="D59">
        <v>0</v>
      </c>
      <c r="E59">
        <v>0</v>
      </c>
      <c r="F59">
        <v>0.26984126984126983</v>
      </c>
      <c r="G59">
        <v>0</v>
      </c>
      <c r="H59">
        <v>0</v>
      </c>
      <c r="I59">
        <v>0.02</v>
      </c>
      <c r="J59">
        <v>0.02</v>
      </c>
      <c r="K59">
        <v>1.6E-2</v>
      </c>
      <c r="L59">
        <v>5.9705882352941178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x14ac:dyDescent="0.25">
      <c r="A60" t="s">
        <v>39</v>
      </c>
      <c r="B60" t="s">
        <v>49</v>
      </c>
      <c r="C60">
        <v>3</v>
      </c>
      <c r="D60">
        <v>0</v>
      </c>
      <c r="E60">
        <v>2.2988505747126436E-2</v>
      </c>
      <c r="F60">
        <v>0.25287356321839083</v>
      </c>
      <c r="G60">
        <v>0</v>
      </c>
      <c r="H60">
        <v>0</v>
      </c>
      <c r="I60">
        <v>0.06</v>
      </c>
      <c r="J60">
        <v>0</v>
      </c>
      <c r="K60">
        <v>0</v>
      </c>
      <c r="L60">
        <v>3.6734693877551021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x14ac:dyDescent="0.25">
      <c r="A61" t="s">
        <v>50</v>
      </c>
      <c r="B61" t="s">
        <v>29</v>
      </c>
      <c r="C61">
        <v>1</v>
      </c>
      <c r="D61">
        <v>0.04</v>
      </c>
      <c r="E61">
        <v>0</v>
      </c>
      <c r="F61">
        <v>3.7037037037037035E-2</v>
      </c>
      <c r="G61">
        <v>0.1</v>
      </c>
      <c r="H61">
        <v>0</v>
      </c>
      <c r="I61">
        <v>0.08</v>
      </c>
      <c r="J61">
        <v>0.02</v>
      </c>
      <c r="K61">
        <v>0.01</v>
      </c>
      <c r="L61">
        <v>4.8735294117647054</v>
      </c>
      <c r="M61">
        <v>0.2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x14ac:dyDescent="0.25">
      <c r="A62" t="s">
        <v>50</v>
      </c>
      <c r="B62" t="s">
        <v>29</v>
      </c>
      <c r="C62">
        <v>2</v>
      </c>
      <c r="D62">
        <v>0.04</v>
      </c>
      <c r="E62">
        <v>0</v>
      </c>
      <c r="F62">
        <v>0</v>
      </c>
      <c r="G62">
        <v>0.9</v>
      </c>
      <c r="H62">
        <v>0</v>
      </c>
      <c r="I62">
        <v>0.1</v>
      </c>
      <c r="J62">
        <v>0.02</v>
      </c>
      <c r="K62">
        <v>5.0000000000000001E-3</v>
      </c>
      <c r="L62">
        <v>1.3821656050955413</v>
      </c>
      <c r="M62">
        <v>0.2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x14ac:dyDescent="0.25">
      <c r="A63" t="s">
        <v>50</v>
      </c>
      <c r="B63" t="s">
        <v>29</v>
      </c>
      <c r="C63">
        <v>3</v>
      </c>
      <c r="D63">
        <v>0</v>
      </c>
      <c r="E63">
        <v>0</v>
      </c>
      <c r="F63">
        <v>0</v>
      </c>
      <c r="G63">
        <v>0.6</v>
      </c>
      <c r="H63">
        <v>0</v>
      </c>
      <c r="I63">
        <v>0.3</v>
      </c>
      <c r="J63">
        <v>0</v>
      </c>
      <c r="K63">
        <v>0</v>
      </c>
      <c r="L63">
        <v>3.6610169491525424</v>
      </c>
      <c r="M63">
        <v>0.2</v>
      </c>
      <c r="N63">
        <v>1</v>
      </c>
      <c r="O63">
        <v>1</v>
      </c>
      <c r="P63">
        <v>1</v>
      </c>
      <c r="Q63">
        <v>0</v>
      </c>
      <c r="R63">
        <v>0</v>
      </c>
    </row>
    <row r="64" spans="1:18" x14ac:dyDescent="0.25">
      <c r="A64" t="s">
        <v>50</v>
      </c>
      <c r="B64" t="s">
        <v>51</v>
      </c>
      <c r="C64">
        <v>1</v>
      </c>
      <c r="D64">
        <v>0</v>
      </c>
      <c r="E64">
        <v>0</v>
      </c>
      <c r="F64">
        <v>0.67264573991031396</v>
      </c>
      <c r="G64">
        <v>0.2</v>
      </c>
      <c r="H64">
        <v>0.4</v>
      </c>
      <c r="I64">
        <v>0.26</v>
      </c>
      <c r="J64">
        <v>0.02</v>
      </c>
      <c r="K64">
        <v>6.0000000000000001E-3</v>
      </c>
      <c r="L64">
        <v>8.6571428571428566</v>
      </c>
      <c r="M64">
        <v>1</v>
      </c>
      <c r="N64">
        <v>1</v>
      </c>
      <c r="O64">
        <v>0</v>
      </c>
      <c r="P64">
        <v>0</v>
      </c>
      <c r="Q64">
        <v>0</v>
      </c>
      <c r="R64">
        <v>0</v>
      </c>
    </row>
    <row r="65" spans="1:18" x14ac:dyDescent="0.25">
      <c r="A65" t="s">
        <v>50</v>
      </c>
      <c r="B65" t="s">
        <v>51</v>
      </c>
      <c r="C65">
        <v>2</v>
      </c>
      <c r="D65">
        <v>0</v>
      </c>
      <c r="E65">
        <v>0</v>
      </c>
      <c r="F65">
        <v>0.53749999999999998</v>
      </c>
      <c r="G65">
        <v>0.6</v>
      </c>
      <c r="H65">
        <v>0.1</v>
      </c>
      <c r="I65">
        <v>0.32</v>
      </c>
      <c r="J65">
        <v>0.02</v>
      </c>
      <c r="K65">
        <v>6.0000000000000001E-3</v>
      </c>
      <c r="L65">
        <v>2.8833333333333333</v>
      </c>
      <c r="M65">
        <v>1</v>
      </c>
      <c r="N65">
        <v>1</v>
      </c>
      <c r="O65">
        <v>0</v>
      </c>
      <c r="P65">
        <v>0</v>
      </c>
      <c r="Q65">
        <v>0</v>
      </c>
      <c r="R65">
        <v>0</v>
      </c>
    </row>
    <row r="66" spans="1:18" x14ac:dyDescent="0.25">
      <c r="A66" t="s">
        <v>50</v>
      </c>
      <c r="B66" t="s">
        <v>52</v>
      </c>
      <c r="C66">
        <v>1</v>
      </c>
      <c r="D66">
        <v>0</v>
      </c>
      <c r="E66">
        <v>0</v>
      </c>
      <c r="F66">
        <v>0.80927835051546393</v>
      </c>
      <c r="G66">
        <v>0.6</v>
      </c>
      <c r="H66">
        <v>0.2</v>
      </c>
      <c r="I66">
        <v>0.26</v>
      </c>
      <c r="J66">
        <v>0</v>
      </c>
      <c r="K66">
        <v>0</v>
      </c>
      <c r="L66">
        <v>2.4565217391304346</v>
      </c>
      <c r="M66">
        <v>0.5</v>
      </c>
      <c r="N66">
        <v>0</v>
      </c>
      <c r="O66">
        <v>0</v>
      </c>
      <c r="P66">
        <v>1</v>
      </c>
      <c r="Q66">
        <v>0</v>
      </c>
      <c r="R66">
        <v>0</v>
      </c>
    </row>
    <row r="67" spans="1:18" x14ac:dyDescent="0.25">
      <c r="A67" t="s">
        <v>50</v>
      </c>
      <c r="B67" t="s">
        <v>52</v>
      </c>
      <c r="C67">
        <v>2</v>
      </c>
      <c r="D67">
        <v>0</v>
      </c>
      <c r="E67">
        <v>0</v>
      </c>
      <c r="F67">
        <v>0.83009708737864074</v>
      </c>
      <c r="G67">
        <v>0.5</v>
      </c>
      <c r="H67">
        <v>0.4</v>
      </c>
      <c r="I67">
        <v>0.4</v>
      </c>
      <c r="J67">
        <v>0.02</v>
      </c>
      <c r="K67">
        <v>0.02</v>
      </c>
      <c r="L67">
        <v>3.1666666666666665</v>
      </c>
      <c r="M67">
        <v>0.5</v>
      </c>
      <c r="N67">
        <v>0</v>
      </c>
      <c r="O67">
        <v>0</v>
      </c>
      <c r="P67">
        <v>1</v>
      </c>
      <c r="Q67">
        <v>0</v>
      </c>
      <c r="R67">
        <v>0</v>
      </c>
    </row>
    <row r="68" spans="1:18" x14ac:dyDescent="0.25">
      <c r="A68" t="s">
        <v>50</v>
      </c>
      <c r="B68" t="s">
        <v>52</v>
      </c>
      <c r="C68">
        <v>3</v>
      </c>
      <c r="D68">
        <v>0.3</v>
      </c>
      <c r="E68">
        <v>2.6041666666666665E-3</v>
      </c>
      <c r="F68">
        <v>0.80989583333333337</v>
      </c>
      <c r="G68">
        <v>0.4</v>
      </c>
      <c r="H68">
        <v>0.1</v>
      </c>
      <c r="I68">
        <v>0.28000000000000003</v>
      </c>
      <c r="J68">
        <v>0.02</v>
      </c>
      <c r="K68">
        <v>2.6000000000000002E-2</v>
      </c>
      <c r="L68">
        <v>3.1833333333333331</v>
      </c>
      <c r="M68">
        <v>0.5</v>
      </c>
      <c r="N68">
        <v>0</v>
      </c>
      <c r="O68">
        <v>0</v>
      </c>
      <c r="P68">
        <v>0</v>
      </c>
      <c r="Q68">
        <v>0</v>
      </c>
      <c r="R68">
        <v>0.24</v>
      </c>
    </row>
    <row r="69" spans="1:18" x14ac:dyDescent="0.25">
      <c r="A69" t="s">
        <v>50</v>
      </c>
      <c r="B69" t="s">
        <v>53</v>
      </c>
      <c r="C69">
        <v>1</v>
      </c>
      <c r="D69">
        <v>0</v>
      </c>
      <c r="E69">
        <v>5.8823529411764705E-2</v>
      </c>
      <c r="F69">
        <v>0.41176470588235292</v>
      </c>
      <c r="G69">
        <v>0</v>
      </c>
      <c r="H69">
        <v>0.2</v>
      </c>
      <c r="I69">
        <v>0.3</v>
      </c>
      <c r="J69">
        <v>0</v>
      </c>
      <c r="K69">
        <v>0</v>
      </c>
      <c r="L69">
        <v>7.09375</v>
      </c>
      <c r="M69">
        <v>0.33333333333333331</v>
      </c>
      <c r="N69">
        <v>1</v>
      </c>
      <c r="O69">
        <v>0</v>
      </c>
      <c r="P69">
        <v>0</v>
      </c>
      <c r="Q69">
        <v>0</v>
      </c>
      <c r="R69">
        <v>0</v>
      </c>
    </row>
    <row r="70" spans="1:18" x14ac:dyDescent="0.25">
      <c r="A70" t="s">
        <v>50</v>
      </c>
      <c r="B70" t="s">
        <v>53</v>
      </c>
      <c r="C70">
        <v>2</v>
      </c>
      <c r="D70">
        <v>0</v>
      </c>
      <c r="E70">
        <v>0</v>
      </c>
      <c r="F70">
        <v>0.5730337078651685</v>
      </c>
      <c r="G70">
        <v>0.1</v>
      </c>
      <c r="H70">
        <v>0.1</v>
      </c>
      <c r="I70">
        <v>0.28000000000000003</v>
      </c>
      <c r="J70">
        <v>0</v>
      </c>
      <c r="K70">
        <v>0</v>
      </c>
      <c r="L70">
        <v>4.7866666666666671</v>
      </c>
      <c r="M70">
        <v>0.33333333333333331</v>
      </c>
      <c r="N70">
        <v>1</v>
      </c>
      <c r="O70">
        <v>0</v>
      </c>
      <c r="P70">
        <v>0</v>
      </c>
      <c r="Q70">
        <v>0</v>
      </c>
      <c r="R70">
        <v>0</v>
      </c>
    </row>
    <row r="71" spans="1:18" x14ac:dyDescent="0.25">
      <c r="A71" t="s">
        <v>50</v>
      </c>
      <c r="B71" t="s">
        <v>54</v>
      </c>
      <c r="C71">
        <v>1</v>
      </c>
      <c r="D71">
        <v>0</v>
      </c>
      <c r="E71">
        <v>0</v>
      </c>
      <c r="F71">
        <v>0.74563591022443887</v>
      </c>
      <c r="G71">
        <v>0</v>
      </c>
      <c r="H71">
        <v>0</v>
      </c>
      <c r="I71">
        <v>0.22</v>
      </c>
      <c r="J71">
        <v>0</v>
      </c>
      <c r="K71">
        <v>0</v>
      </c>
      <c r="L71">
        <v>1.8125</v>
      </c>
      <c r="M71">
        <v>0.2</v>
      </c>
      <c r="N71">
        <v>0</v>
      </c>
      <c r="O71">
        <v>1</v>
      </c>
      <c r="P71">
        <v>0</v>
      </c>
      <c r="Q71">
        <v>0</v>
      </c>
      <c r="R71">
        <v>3.6000000000000004E-2</v>
      </c>
    </row>
    <row r="72" spans="1:18" x14ac:dyDescent="0.25">
      <c r="A72" t="s">
        <v>50</v>
      </c>
      <c r="B72" t="s">
        <v>54</v>
      </c>
      <c r="C72">
        <v>2</v>
      </c>
      <c r="D72">
        <v>0</v>
      </c>
      <c r="E72">
        <v>4.5248868778280547E-3</v>
      </c>
      <c r="F72">
        <v>0.83936651583710409</v>
      </c>
      <c r="G72">
        <v>0</v>
      </c>
      <c r="H72">
        <v>0.3</v>
      </c>
      <c r="I72">
        <v>0.2</v>
      </c>
      <c r="J72">
        <v>0</v>
      </c>
      <c r="K72">
        <v>0</v>
      </c>
      <c r="L72">
        <v>3.3783783783783785</v>
      </c>
      <c r="M72">
        <v>0.2</v>
      </c>
      <c r="N72">
        <v>1</v>
      </c>
      <c r="O72">
        <v>1</v>
      </c>
      <c r="P72">
        <v>0</v>
      </c>
      <c r="Q72">
        <v>0</v>
      </c>
      <c r="R72">
        <v>0</v>
      </c>
    </row>
    <row r="73" spans="1:18" x14ac:dyDescent="0.25">
      <c r="A73" t="s">
        <v>50</v>
      </c>
      <c r="B73" t="s">
        <v>55</v>
      </c>
      <c r="C73">
        <v>1</v>
      </c>
      <c r="D73">
        <v>0</v>
      </c>
      <c r="E73">
        <v>2.7397260273972603E-3</v>
      </c>
      <c r="F73">
        <v>0.42465753424657532</v>
      </c>
      <c r="G73">
        <v>0</v>
      </c>
      <c r="H73">
        <v>0.8</v>
      </c>
      <c r="I73">
        <v>0.36</v>
      </c>
      <c r="J73">
        <v>0</v>
      </c>
      <c r="K73">
        <v>0</v>
      </c>
      <c r="L73">
        <v>4</v>
      </c>
      <c r="M73">
        <v>0.18181818181818182</v>
      </c>
      <c r="N73">
        <v>0</v>
      </c>
      <c r="O73">
        <v>0</v>
      </c>
      <c r="P73">
        <v>0</v>
      </c>
      <c r="Q73">
        <v>0</v>
      </c>
      <c r="R73">
        <v>0</v>
      </c>
    </row>
    <row r="74" spans="1:18" x14ac:dyDescent="0.25">
      <c r="A74" t="s">
        <v>50</v>
      </c>
      <c r="B74" t="s">
        <v>55</v>
      </c>
      <c r="C74">
        <v>2</v>
      </c>
      <c r="D74">
        <v>0</v>
      </c>
      <c r="E74">
        <v>2.7100271002710027E-3</v>
      </c>
      <c r="F74">
        <v>0.46883468834688347</v>
      </c>
      <c r="G74">
        <v>0</v>
      </c>
      <c r="H74">
        <v>0.5</v>
      </c>
      <c r="I74">
        <v>0.3</v>
      </c>
      <c r="J74">
        <v>0</v>
      </c>
      <c r="K74">
        <v>0</v>
      </c>
      <c r="L74">
        <v>1.0217391304347827</v>
      </c>
      <c r="M74">
        <v>0.18181818181818182</v>
      </c>
      <c r="N74">
        <v>0</v>
      </c>
      <c r="O74">
        <v>0</v>
      </c>
      <c r="P74">
        <v>0</v>
      </c>
      <c r="Q74">
        <v>0</v>
      </c>
      <c r="R74">
        <v>0</v>
      </c>
    </row>
    <row r="75" spans="1:18" x14ac:dyDescent="0.25">
      <c r="A75" t="s">
        <v>50</v>
      </c>
      <c r="B75" t="s">
        <v>56</v>
      </c>
      <c r="C75">
        <v>1</v>
      </c>
      <c r="D75">
        <v>0</v>
      </c>
      <c r="E75">
        <v>0</v>
      </c>
      <c r="F75">
        <v>0.62647058823529411</v>
      </c>
      <c r="G75">
        <v>0.8</v>
      </c>
      <c r="H75">
        <v>0</v>
      </c>
      <c r="I75">
        <v>0.5</v>
      </c>
      <c r="J75">
        <v>0.02</v>
      </c>
      <c r="K75">
        <v>4.2000000000000003E-2</v>
      </c>
      <c r="L75">
        <v>1.5378151260504203</v>
      </c>
      <c r="M75">
        <v>0.5</v>
      </c>
      <c r="N75">
        <v>0</v>
      </c>
      <c r="O75">
        <v>0</v>
      </c>
      <c r="P75">
        <v>1</v>
      </c>
      <c r="Q75">
        <v>0</v>
      </c>
      <c r="R75">
        <v>0</v>
      </c>
    </row>
    <row r="76" spans="1:18" x14ac:dyDescent="0.25">
      <c r="A76" t="s">
        <v>50</v>
      </c>
      <c r="B76" t="s">
        <v>56</v>
      </c>
      <c r="C76">
        <v>2</v>
      </c>
      <c r="D76">
        <v>0</v>
      </c>
      <c r="E76">
        <v>0</v>
      </c>
      <c r="F76">
        <v>0.53086419753086422</v>
      </c>
      <c r="G76">
        <v>0.5</v>
      </c>
      <c r="H76">
        <v>0</v>
      </c>
      <c r="I76">
        <v>0.48</v>
      </c>
      <c r="J76">
        <v>0</v>
      </c>
      <c r="K76">
        <v>0</v>
      </c>
      <c r="L76">
        <v>1.7894736842105263</v>
      </c>
      <c r="M76">
        <v>0.5</v>
      </c>
      <c r="N76">
        <v>0</v>
      </c>
      <c r="O76">
        <v>0</v>
      </c>
      <c r="P76">
        <v>1</v>
      </c>
      <c r="Q76">
        <v>0</v>
      </c>
      <c r="R76">
        <v>0</v>
      </c>
    </row>
    <row r="77" spans="1:18" x14ac:dyDescent="0.25">
      <c r="A77" t="s">
        <v>50</v>
      </c>
      <c r="B77" t="s">
        <v>56</v>
      </c>
      <c r="C77">
        <v>3</v>
      </c>
      <c r="D77">
        <v>0.05</v>
      </c>
      <c r="E77">
        <v>0</v>
      </c>
      <c r="F77">
        <v>0.53521126760563376</v>
      </c>
      <c r="G77">
        <v>0.7</v>
      </c>
      <c r="H77">
        <v>0</v>
      </c>
      <c r="I77">
        <v>0.56000000000000005</v>
      </c>
      <c r="J77">
        <v>0</v>
      </c>
      <c r="K77">
        <v>0</v>
      </c>
      <c r="L77">
        <v>3.7288135593220337</v>
      </c>
      <c r="M77">
        <v>0.5</v>
      </c>
      <c r="N77">
        <v>0</v>
      </c>
      <c r="O77">
        <v>0</v>
      </c>
      <c r="P77">
        <v>1</v>
      </c>
      <c r="Q77">
        <v>0</v>
      </c>
      <c r="R77">
        <v>0</v>
      </c>
    </row>
    <row r="78" spans="1:18" x14ac:dyDescent="0.25">
      <c r="A78" t="s">
        <v>50</v>
      </c>
      <c r="B78" t="s">
        <v>57</v>
      </c>
      <c r="C78">
        <v>1</v>
      </c>
      <c r="D78">
        <v>0</v>
      </c>
      <c r="E78">
        <v>0</v>
      </c>
      <c r="F78">
        <v>0.14893617021276595</v>
      </c>
      <c r="G78">
        <v>0.6</v>
      </c>
      <c r="H78">
        <v>0</v>
      </c>
      <c r="I78">
        <v>0.18</v>
      </c>
      <c r="J78">
        <v>0</v>
      </c>
      <c r="K78">
        <v>0</v>
      </c>
      <c r="L78">
        <v>3.2</v>
      </c>
      <c r="M78">
        <v>0.30769230769230771</v>
      </c>
      <c r="N78">
        <v>0</v>
      </c>
      <c r="O78">
        <v>1</v>
      </c>
      <c r="P78">
        <v>0</v>
      </c>
      <c r="Q78">
        <v>0</v>
      </c>
      <c r="R78">
        <v>0</v>
      </c>
    </row>
    <row r="79" spans="1:18" x14ac:dyDescent="0.25">
      <c r="A79" t="s">
        <v>50</v>
      </c>
      <c r="B79" t="s">
        <v>57</v>
      </c>
      <c r="C79">
        <v>2</v>
      </c>
      <c r="D79">
        <v>0</v>
      </c>
      <c r="E79">
        <v>0</v>
      </c>
      <c r="F79">
        <v>0.16153846153846155</v>
      </c>
      <c r="G79">
        <v>0.2</v>
      </c>
      <c r="H79">
        <v>0</v>
      </c>
      <c r="I79">
        <v>0.22</v>
      </c>
      <c r="J79">
        <v>0</v>
      </c>
      <c r="K79">
        <v>0</v>
      </c>
      <c r="L79">
        <v>2.64</v>
      </c>
      <c r="M79">
        <v>0.30769230769230771</v>
      </c>
      <c r="N79">
        <v>0</v>
      </c>
      <c r="O79">
        <v>1</v>
      </c>
      <c r="P79">
        <v>0</v>
      </c>
      <c r="Q79">
        <v>0</v>
      </c>
      <c r="R79">
        <v>0</v>
      </c>
    </row>
    <row r="80" spans="1:18" x14ac:dyDescent="0.25">
      <c r="A80" t="s">
        <v>50</v>
      </c>
      <c r="B80" t="s">
        <v>58</v>
      </c>
      <c r="C80">
        <v>1</v>
      </c>
      <c r="D80">
        <v>0</v>
      </c>
      <c r="E80">
        <v>0</v>
      </c>
      <c r="F80">
        <v>0.33333333333333331</v>
      </c>
      <c r="G80">
        <v>0</v>
      </c>
      <c r="H80">
        <v>0</v>
      </c>
      <c r="I80">
        <v>0.14000000000000001</v>
      </c>
      <c r="J80">
        <v>0.04</v>
      </c>
      <c r="K80">
        <v>0.09</v>
      </c>
      <c r="L80">
        <v>1</v>
      </c>
      <c r="M80">
        <v>0.26666666666666666</v>
      </c>
      <c r="N80">
        <v>0</v>
      </c>
      <c r="O80">
        <v>0</v>
      </c>
      <c r="P80">
        <v>0</v>
      </c>
      <c r="Q80">
        <v>0</v>
      </c>
      <c r="R80">
        <v>0</v>
      </c>
    </row>
    <row r="81" spans="1:18" x14ac:dyDescent="0.25">
      <c r="A81" t="s">
        <v>50</v>
      </c>
      <c r="B81" t="s">
        <v>58</v>
      </c>
      <c r="C81">
        <v>2</v>
      </c>
      <c r="D81">
        <v>0</v>
      </c>
      <c r="E81">
        <v>0</v>
      </c>
      <c r="F81">
        <v>0.35365853658536583</v>
      </c>
      <c r="G81">
        <v>0</v>
      </c>
      <c r="H81">
        <v>0</v>
      </c>
      <c r="I81">
        <v>0.16</v>
      </c>
      <c r="J81">
        <v>0</v>
      </c>
      <c r="K81">
        <v>0</v>
      </c>
      <c r="L81">
        <v>1.2749999999999999</v>
      </c>
      <c r="M81">
        <v>0.26666666666666666</v>
      </c>
      <c r="N81">
        <v>0</v>
      </c>
      <c r="O81">
        <v>0</v>
      </c>
      <c r="P81">
        <v>0</v>
      </c>
      <c r="Q81">
        <v>0</v>
      </c>
      <c r="R81">
        <v>0</v>
      </c>
    </row>
    <row r="82" spans="1:18" x14ac:dyDescent="0.25">
      <c r="A82" t="s">
        <v>50</v>
      </c>
      <c r="B82" t="s">
        <v>59</v>
      </c>
      <c r="C82">
        <v>1</v>
      </c>
      <c r="D82">
        <v>0</v>
      </c>
      <c r="E82">
        <v>2.2727272727272728E-2</v>
      </c>
      <c r="F82">
        <v>0.19318181818181818</v>
      </c>
      <c r="G82">
        <v>0.4</v>
      </c>
      <c r="H82">
        <v>0</v>
      </c>
      <c r="I82">
        <v>0.3</v>
      </c>
      <c r="J82">
        <v>0</v>
      </c>
      <c r="K82">
        <v>0</v>
      </c>
      <c r="L82">
        <v>5.6363636363636367</v>
      </c>
      <c r="M82">
        <v>0.76923076923076916</v>
      </c>
      <c r="N82">
        <v>0</v>
      </c>
      <c r="O82">
        <v>0</v>
      </c>
      <c r="P82">
        <v>1</v>
      </c>
      <c r="Q82">
        <v>0</v>
      </c>
      <c r="R82">
        <v>0</v>
      </c>
    </row>
    <row r="83" spans="1:18" x14ac:dyDescent="0.25">
      <c r="A83" t="s">
        <v>50</v>
      </c>
      <c r="B83" t="s">
        <v>59</v>
      </c>
      <c r="C83">
        <v>2</v>
      </c>
      <c r="D83">
        <v>0</v>
      </c>
      <c r="E83">
        <v>2.8169014084507043E-2</v>
      </c>
      <c r="F83">
        <v>0.30985915492957744</v>
      </c>
      <c r="G83">
        <v>0.6</v>
      </c>
      <c r="H83">
        <v>0.3</v>
      </c>
      <c r="I83">
        <v>0.18</v>
      </c>
      <c r="J83">
        <v>0.02</v>
      </c>
      <c r="K83">
        <v>0.06</v>
      </c>
      <c r="L83">
        <v>1.2635658914728682</v>
      </c>
      <c r="M83">
        <v>0.76923076923076916</v>
      </c>
      <c r="N83">
        <v>0</v>
      </c>
      <c r="O83">
        <v>0</v>
      </c>
      <c r="P83">
        <v>1</v>
      </c>
      <c r="Q83">
        <v>0</v>
      </c>
      <c r="R83">
        <v>0</v>
      </c>
    </row>
    <row r="84" spans="1:18" x14ac:dyDescent="0.25">
      <c r="A84" t="s">
        <v>60</v>
      </c>
      <c r="B84" t="s">
        <v>61</v>
      </c>
      <c r="C84">
        <v>1</v>
      </c>
      <c r="D84">
        <v>0.2</v>
      </c>
      <c r="E84">
        <v>0.10638297872340426</v>
      </c>
      <c r="F84">
        <v>0.74468085106382975</v>
      </c>
      <c r="G84">
        <v>0.9</v>
      </c>
      <c r="H84">
        <v>0</v>
      </c>
      <c r="I84">
        <v>0.14000000000000001</v>
      </c>
      <c r="J84">
        <v>0.02</v>
      </c>
      <c r="K84">
        <v>2.1999999999999999E-2</v>
      </c>
      <c r="L84">
        <v>1.1639999999999999</v>
      </c>
      <c r="M84">
        <v>0.44444444444444442</v>
      </c>
      <c r="N84">
        <v>0</v>
      </c>
      <c r="O84">
        <v>0</v>
      </c>
      <c r="P84">
        <v>0</v>
      </c>
      <c r="Q84">
        <v>0</v>
      </c>
      <c r="R84">
        <v>0.39500000000000002</v>
      </c>
    </row>
    <row r="85" spans="1:18" x14ac:dyDescent="0.25">
      <c r="A85" t="s">
        <v>60</v>
      </c>
      <c r="B85" t="s">
        <v>61</v>
      </c>
      <c r="C85">
        <v>2</v>
      </c>
      <c r="D85">
        <v>0</v>
      </c>
      <c r="E85">
        <v>7.4074074074074077E-3</v>
      </c>
      <c r="F85">
        <v>0.50370370370370365</v>
      </c>
      <c r="G85">
        <v>0.7</v>
      </c>
      <c r="H85">
        <v>0</v>
      </c>
      <c r="I85">
        <v>0.16</v>
      </c>
      <c r="J85">
        <v>0</v>
      </c>
      <c r="K85">
        <v>0</v>
      </c>
      <c r="L85">
        <v>1.3819999999999999</v>
      </c>
      <c r="M85">
        <v>0.44444444444444442</v>
      </c>
      <c r="N85">
        <v>0</v>
      </c>
      <c r="O85">
        <v>0</v>
      </c>
      <c r="P85">
        <v>0</v>
      </c>
      <c r="Q85">
        <v>0</v>
      </c>
      <c r="R85">
        <v>0</v>
      </c>
    </row>
    <row r="86" spans="1:18" x14ac:dyDescent="0.25">
      <c r="A86" t="s">
        <v>60</v>
      </c>
      <c r="B86" t="s">
        <v>61</v>
      </c>
      <c r="C86">
        <v>3</v>
      </c>
      <c r="D86">
        <v>0</v>
      </c>
      <c r="E86">
        <v>0</v>
      </c>
      <c r="F86">
        <v>0.75</v>
      </c>
      <c r="G86">
        <v>0.6</v>
      </c>
      <c r="H86">
        <v>0</v>
      </c>
      <c r="I86">
        <v>0.16</v>
      </c>
      <c r="J86">
        <v>0</v>
      </c>
      <c r="K86">
        <v>0</v>
      </c>
      <c r="L86">
        <v>4.4640000000000004</v>
      </c>
      <c r="M86">
        <v>0.44444444444444442</v>
      </c>
      <c r="N86">
        <v>0</v>
      </c>
      <c r="O86">
        <v>1</v>
      </c>
      <c r="P86">
        <v>0</v>
      </c>
      <c r="Q86">
        <v>0</v>
      </c>
      <c r="R86">
        <v>0</v>
      </c>
    </row>
    <row r="87" spans="1:18" x14ac:dyDescent="0.25">
      <c r="A87" t="s">
        <v>60</v>
      </c>
      <c r="B87" t="s">
        <v>62</v>
      </c>
      <c r="C87">
        <v>1</v>
      </c>
      <c r="D87">
        <v>0</v>
      </c>
      <c r="E87">
        <v>0</v>
      </c>
      <c r="F87">
        <v>0.521505376344086</v>
      </c>
      <c r="G87">
        <v>0.8</v>
      </c>
      <c r="H87">
        <v>0.2</v>
      </c>
      <c r="I87">
        <v>0.18</v>
      </c>
      <c r="J87">
        <v>0</v>
      </c>
      <c r="K87">
        <v>0</v>
      </c>
      <c r="L87">
        <v>1.756</v>
      </c>
      <c r="M87">
        <v>0.37735849056603776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x14ac:dyDescent="0.25">
      <c r="A88" t="s">
        <v>60</v>
      </c>
      <c r="B88" t="s">
        <v>62</v>
      </c>
      <c r="C88">
        <v>2</v>
      </c>
      <c r="D88">
        <v>0</v>
      </c>
      <c r="E88">
        <v>0</v>
      </c>
      <c r="F88">
        <v>0.66826923076923073</v>
      </c>
      <c r="G88">
        <v>0.7</v>
      </c>
      <c r="H88">
        <v>0.3</v>
      </c>
      <c r="I88">
        <v>0.22</v>
      </c>
      <c r="J88">
        <v>0</v>
      </c>
      <c r="K88">
        <v>0</v>
      </c>
      <c r="L88">
        <v>9.0109999999999992</v>
      </c>
      <c r="M88">
        <v>0.37735849056603776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x14ac:dyDescent="0.25">
      <c r="A89" t="s">
        <v>60</v>
      </c>
      <c r="B89" t="s">
        <v>62</v>
      </c>
      <c r="C89">
        <v>3</v>
      </c>
      <c r="D89">
        <v>0</v>
      </c>
      <c r="E89">
        <v>0</v>
      </c>
      <c r="F89">
        <v>0.90256410256410258</v>
      </c>
      <c r="G89">
        <v>1</v>
      </c>
      <c r="H89">
        <v>0</v>
      </c>
      <c r="I89">
        <v>0.22</v>
      </c>
      <c r="J89">
        <v>0</v>
      </c>
      <c r="K89">
        <v>0</v>
      </c>
      <c r="L89">
        <v>2.403</v>
      </c>
      <c r="M89">
        <v>0.37735849056603776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x14ac:dyDescent="0.25">
      <c r="A90" t="s">
        <v>60</v>
      </c>
      <c r="B90" t="s">
        <v>63</v>
      </c>
      <c r="C90">
        <v>1</v>
      </c>
      <c r="D90">
        <v>0.1</v>
      </c>
      <c r="E90">
        <v>0.18181818181818182</v>
      </c>
      <c r="F90">
        <v>0.38636363636363635</v>
      </c>
      <c r="G90">
        <v>0.2</v>
      </c>
      <c r="H90">
        <v>0.2</v>
      </c>
      <c r="I90">
        <v>0.14000000000000001</v>
      </c>
      <c r="J90">
        <v>0.04</v>
      </c>
      <c r="K90">
        <v>4.3999999999999997E-2</v>
      </c>
      <c r="L90">
        <v>3.214</v>
      </c>
      <c r="M90">
        <v>0.5714285714285714</v>
      </c>
      <c r="N90">
        <v>0</v>
      </c>
      <c r="O90">
        <v>1</v>
      </c>
      <c r="P90">
        <v>1</v>
      </c>
      <c r="Q90">
        <v>0.13392857142857142</v>
      </c>
      <c r="R90">
        <v>0.06</v>
      </c>
    </row>
    <row r="91" spans="1:18" x14ac:dyDescent="0.25">
      <c r="A91" t="s">
        <v>60</v>
      </c>
      <c r="B91" t="s">
        <v>63</v>
      </c>
      <c r="C91">
        <v>2</v>
      </c>
      <c r="D91">
        <v>0</v>
      </c>
      <c r="E91">
        <v>1.9607843137254902E-2</v>
      </c>
      <c r="F91">
        <v>0.21568627450980393</v>
      </c>
      <c r="G91">
        <v>0.4</v>
      </c>
      <c r="H91">
        <v>0.1</v>
      </c>
      <c r="I91">
        <v>0.32</v>
      </c>
      <c r="J91">
        <v>0.02</v>
      </c>
      <c r="K91">
        <v>8.0000000000000002E-3</v>
      </c>
      <c r="L91">
        <v>2.6659999999999999</v>
      </c>
      <c r="M91">
        <v>0.5714285714285714</v>
      </c>
      <c r="N91">
        <v>0</v>
      </c>
      <c r="O91">
        <v>0</v>
      </c>
      <c r="P91">
        <v>0</v>
      </c>
      <c r="Q91">
        <v>0</v>
      </c>
      <c r="R91">
        <v>0.61</v>
      </c>
    </row>
    <row r="92" spans="1:18" x14ac:dyDescent="0.25">
      <c r="A92" t="s">
        <v>60</v>
      </c>
      <c r="B92" t="s">
        <v>63</v>
      </c>
      <c r="C92">
        <v>3</v>
      </c>
      <c r="D92">
        <v>0.1</v>
      </c>
      <c r="E92">
        <v>1.1627906976744186E-2</v>
      </c>
      <c r="F92">
        <v>0.79069767441860461</v>
      </c>
      <c r="G92">
        <v>0.3</v>
      </c>
      <c r="H92">
        <v>0.3</v>
      </c>
      <c r="I92">
        <v>0.84</v>
      </c>
      <c r="J92">
        <v>0</v>
      </c>
      <c r="K92">
        <v>0</v>
      </c>
      <c r="L92">
        <v>1.0940000000000001</v>
      </c>
      <c r="M92">
        <v>0.5714285714285714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x14ac:dyDescent="0.25">
      <c r="A93" t="s">
        <v>60</v>
      </c>
      <c r="B93" t="s">
        <v>64</v>
      </c>
      <c r="C93">
        <v>1</v>
      </c>
      <c r="D93">
        <v>0.05</v>
      </c>
      <c r="E93">
        <v>3.4482758620689655E-2</v>
      </c>
      <c r="F93">
        <v>0.37931034482758619</v>
      </c>
      <c r="G93">
        <v>0.1</v>
      </c>
      <c r="H93">
        <v>0.2</v>
      </c>
      <c r="I93">
        <v>0.16</v>
      </c>
      <c r="J93">
        <v>0</v>
      </c>
      <c r="K93">
        <v>0</v>
      </c>
      <c r="L93">
        <v>1.613</v>
      </c>
      <c r="M93">
        <v>1</v>
      </c>
      <c r="N93">
        <v>0</v>
      </c>
      <c r="O93">
        <v>1</v>
      </c>
      <c r="P93">
        <v>1</v>
      </c>
      <c r="Q93">
        <v>0</v>
      </c>
      <c r="R93">
        <v>0</v>
      </c>
    </row>
    <row r="94" spans="1:18" x14ac:dyDescent="0.25">
      <c r="A94" t="s">
        <v>60</v>
      </c>
      <c r="B94" t="s">
        <v>64</v>
      </c>
      <c r="C94">
        <v>2</v>
      </c>
      <c r="D94">
        <v>0</v>
      </c>
      <c r="E94">
        <v>0</v>
      </c>
      <c r="F94">
        <v>0.28000000000000003</v>
      </c>
      <c r="G94">
        <v>0</v>
      </c>
      <c r="H94">
        <v>0</v>
      </c>
      <c r="I94">
        <v>0.08</v>
      </c>
      <c r="J94">
        <v>0</v>
      </c>
      <c r="K94">
        <v>0</v>
      </c>
      <c r="L94">
        <v>3.5</v>
      </c>
      <c r="M94">
        <v>1</v>
      </c>
      <c r="N94">
        <v>0</v>
      </c>
      <c r="O94">
        <v>1</v>
      </c>
      <c r="P94">
        <v>1</v>
      </c>
      <c r="Q94">
        <v>0</v>
      </c>
      <c r="R94">
        <v>0</v>
      </c>
    </row>
    <row r="95" spans="1:18" x14ac:dyDescent="0.25">
      <c r="A95" t="s">
        <v>60</v>
      </c>
      <c r="B95" t="s">
        <v>64</v>
      </c>
      <c r="C95">
        <v>3</v>
      </c>
      <c r="D95">
        <v>0</v>
      </c>
      <c r="E95">
        <v>0</v>
      </c>
      <c r="F95">
        <v>0.23333333333333334</v>
      </c>
      <c r="G95">
        <v>0.1</v>
      </c>
      <c r="H95">
        <v>0</v>
      </c>
      <c r="I95">
        <v>0.26</v>
      </c>
      <c r="J95">
        <v>0</v>
      </c>
      <c r="K95">
        <v>0</v>
      </c>
      <c r="L95">
        <v>1.6140000000000001</v>
      </c>
      <c r="M95">
        <v>1</v>
      </c>
      <c r="N95">
        <v>0</v>
      </c>
      <c r="O95">
        <v>1</v>
      </c>
      <c r="P95">
        <v>1</v>
      </c>
      <c r="Q95">
        <v>0</v>
      </c>
      <c r="R95">
        <v>0</v>
      </c>
    </row>
    <row r="96" spans="1:18" x14ac:dyDescent="0.25">
      <c r="A96" t="s">
        <v>60</v>
      </c>
      <c r="B96" t="s">
        <v>65</v>
      </c>
      <c r="C96">
        <v>1</v>
      </c>
      <c r="D96">
        <v>0</v>
      </c>
      <c r="E96">
        <v>5.8823529411764705E-2</v>
      </c>
      <c r="F96">
        <v>0.11764705882352941</v>
      </c>
      <c r="G96">
        <v>0.6</v>
      </c>
      <c r="H96">
        <v>0.3</v>
      </c>
      <c r="I96">
        <v>0.24</v>
      </c>
      <c r="J96">
        <v>0</v>
      </c>
      <c r="K96">
        <v>0</v>
      </c>
      <c r="L96">
        <v>7.9009999999999998</v>
      </c>
      <c r="M96">
        <v>0.54054054054054046</v>
      </c>
      <c r="N96">
        <v>0</v>
      </c>
      <c r="O96">
        <v>1</v>
      </c>
      <c r="P96">
        <v>1</v>
      </c>
      <c r="Q96">
        <v>1.5069318866787222E-2</v>
      </c>
      <c r="R96">
        <v>0</v>
      </c>
    </row>
    <row r="97" spans="1:18" x14ac:dyDescent="0.25">
      <c r="A97" t="s">
        <v>60</v>
      </c>
      <c r="B97" t="s">
        <v>65</v>
      </c>
      <c r="C97">
        <v>2</v>
      </c>
      <c r="D97">
        <v>0</v>
      </c>
      <c r="E97">
        <v>0</v>
      </c>
      <c r="F97">
        <v>9.5238095238095233E-2</v>
      </c>
      <c r="G97">
        <v>0.5</v>
      </c>
      <c r="H97">
        <v>0.4</v>
      </c>
      <c r="I97">
        <v>0.36</v>
      </c>
      <c r="J97">
        <v>0</v>
      </c>
      <c r="K97">
        <v>0</v>
      </c>
      <c r="L97">
        <v>0.36399999999999999</v>
      </c>
      <c r="M97">
        <v>0.54054054054054046</v>
      </c>
      <c r="N97">
        <v>0</v>
      </c>
      <c r="O97">
        <v>1</v>
      </c>
      <c r="P97">
        <v>1</v>
      </c>
      <c r="Q97">
        <v>1.2055455093429777E-2</v>
      </c>
      <c r="R97">
        <v>0</v>
      </c>
    </row>
    <row r="98" spans="1:18" x14ac:dyDescent="0.25">
      <c r="A98" t="s">
        <v>60</v>
      </c>
      <c r="B98" t="s">
        <v>65</v>
      </c>
      <c r="C98">
        <v>3</v>
      </c>
      <c r="D98">
        <v>0</v>
      </c>
      <c r="E98">
        <v>0</v>
      </c>
      <c r="F98">
        <v>0.32894736842105265</v>
      </c>
      <c r="G98">
        <v>0.3</v>
      </c>
      <c r="H98">
        <v>0</v>
      </c>
      <c r="I98">
        <v>0.44</v>
      </c>
      <c r="J98">
        <v>0.02</v>
      </c>
      <c r="K98">
        <v>0.104</v>
      </c>
      <c r="L98">
        <v>8.8059999999999992</v>
      </c>
      <c r="M98">
        <v>0.54054054054054046</v>
      </c>
      <c r="N98">
        <v>0</v>
      </c>
      <c r="O98">
        <v>1</v>
      </c>
      <c r="P98">
        <v>1</v>
      </c>
      <c r="Q98">
        <v>6.0277275467148887E-2</v>
      </c>
      <c r="R98">
        <v>2</v>
      </c>
    </row>
    <row r="99" spans="1:18" x14ac:dyDescent="0.25">
      <c r="A99" t="s">
        <v>60</v>
      </c>
      <c r="B99" t="s">
        <v>66</v>
      </c>
      <c r="C99">
        <v>1</v>
      </c>
      <c r="D99">
        <v>0.05</v>
      </c>
      <c r="E99">
        <v>0</v>
      </c>
      <c r="F99">
        <v>0.58333333333333337</v>
      </c>
      <c r="G99">
        <v>0.2</v>
      </c>
      <c r="H99">
        <v>0</v>
      </c>
      <c r="I99">
        <v>0.08</v>
      </c>
      <c r="J99">
        <v>0</v>
      </c>
      <c r="K99">
        <v>0</v>
      </c>
      <c r="L99">
        <v>15.666666666666666</v>
      </c>
      <c r="M99">
        <v>1</v>
      </c>
      <c r="N99">
        <v>0</v>
      </c>
      <c r="O99">
        <v>1</v>
      </c>
      <c r="P99">
        <v>0</v>
      </c>
      <c r="Q99">
        <v>0</v>
      </c>
      <c r="R99">
        <v>0</v>
      </c>
    </row>
    <row r="100" spans="1:18" x14ac:dyDescent="0.25">
      <c r="A100" t="s">
        <v>60</v>
      </c>
      <c r="B100" t="s">
        <v>66</v>
      </c>
      <c r="C100">
        <v>2</v>
      </c>
      <c r="D100">
        <v>0.05</v>
      </c>
      <c r="E100">
        <v>0</v>
      </c>
      <c r="F100">
        <v>0.7021276595744681</v>
      </c>
      <c r="G100">
        <v>0.1</v>
      </c>
      <c r="H100">
        <v>0</v>
      </c>
      <c r="I100">
        <v>0.06</v>
      </c>
      <c r="J100">
        <v>0</v>
      </c>
      <c r="K100">
        <v>0</v>
      </c>
      <c r="L100">
        <v>8.0909090909090917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</row>
    <row r="101" spans="1:18" x14ac:dyDescent="0.25">
      <c r="A101" t="s">
        <v>60</v>
      </c>
      <c r="B101" t="s">
        <v>66</v>
      </c>
      <c r="C101">
        <v>3</v>
      </c>
      <c r="D101">
        <v>0.1</v>
      </c>
      <c r="E101">
        <v>0</v>
      </c>
      <c r="F101">
        <v>0.54</v>
      </c>
      <c r="G101">
        <v>0.3</v>
      </c>
      <c r="H101">
        <v>0</v>
      </c>
      <c r="I101">
        <v>0.18</v>
      </c>
      <c r="J101">
        <v>0</v>
      </c>
      <c r="K101">
        <v>0</v>
      </c>
      <c r="L101">
        <v>3</v>
      </c>
      <c r="M101">
        <v>1</v>
      </c>
      <c r="N101">
        <v>0</v>
      </c>
      <c r="O101">
        <v>1</v>
      </c>
      <c r="P101">
        <v>0</v>
      </c>
      <c r="Q101">
        <v>0</v>
      </c>
      <c r="R101">
        <v>0</v>
      </c>
    </row>
    <row r="102" spans="1:18" x14ac:dyDescent="0.25">
      <c r="A102" t="s">
        <v>60</v>
      </c>
      <c r="B102" t="s">
        <v>67</v>
      </c>
      <c r="C102">
        <v>1</v>
      </c>
      <c r="D102">
        <v>0</v>
      </c>
      <c r="E102">
        <v>0</v>
      </c>
      <c r="F102">
        <v>0.45098039215686275</v>
      </c>
      <c r="G102">
        <v>0.5</v>
      </c>
      <c r="H102">
        <v>0</v>
      </c>
      <c r="I102">
        <v>0.12</v>
      </c>
      <c r="J102">
        <v>0</v>
      </c>
      <c r="K102">
        <v>0</v>
      </c>
      <c r="L102">
        <v>4</v>
      </c>
      <c r="M102">
        <v>1</v>
      </c>
      <c r="N102">
        <v>0</v>
      </c>
      <c r="O102">
        <v>1</v>
      </c>
      <c r="P102">
        <v>0</v>
      </c>
      <c r="Q102">
        <v>0</v>
      </c>
      <c r="R102">
        <v>0</v>
      </c>
    </row>
    <row r="103" spans="1:18" x14ac:dyDescent="0.25">
      <c r="A103" t="s">
        <v>60</v>
      </c>
      <c r="B103" t="s">
        <v>67</v>
      </c>
      <c r="C103">
        <v>2</v>
      </c>
      <c r="D103">
        <v>0</v>
      </c>
      <c r="E103">
        <v>0</v>
      </c>
      <c r="F103">
        <v>0.38333333333333336</v>
      </c>
      <c r="G103">
        <v>0.4</v>
      </c>
      <c r="H103">
        <v>0.1</v>
      </c>
      <c r="I103">
        <v>0.16</v>
      </c>
      <c r="J103">
        <v>0</v>
      </c>
      <c r="K103">
        <v>0</v>
      </c>
      <c r="L103">
        <v>4</v>
      </c>
      <c r="M103">
        <v>1</v>
      </c>
      <c r="N103">
        <v>0</v>
      </c>
      <c r="O103">
        <v>1</v>
      </c>
      <c r="P103">
        <v>0</v>
      </c>
      <c r="Q103">
        <v>0</v>
      </c>
      <c r="R103">
        <v>0</v>
      </c>
    </row>
    <row r="104" spans="1:18" x14ac:dyDescent="0.25">
      <c r="A104" t="s">
        <v>60</v>
      </c>
      <c r="B104" t="s">
        <v>68</v>
      </c>
      <c r="C104">
        <v>1</v>
      </c>
      <c r="D104">
        <v>0</v>
      </c>
      <c r="E104">
        <v>0</v>
      </c>
      <c r="F104">
        <v>0.56000000000000005</v>
      </c>
      <c r="G104">
        <v>0.1</v>
      </c>
      <c r="H104">
        <v>0</v>
      </c>
      <c r="I104">
        <v>0.12</v>
      </c>
      <c r="J104">
        <v>0</v>
      </c>
      <c r="K104">
        <v>0</v>
      </c>
      <c r="L104">
        <v>3.6279069767441858</v>
      </c>
      <c r="M104">
        <v>0.8</v>
      </c>
      <c r="N104">
        <v>0</v>
      </c>
      <c r="O104">
        <v>1</v>
      </c>
      <c r="P104">
        <v>0</v>
      </c>
      <c r="Q104">
        <v>0</v>
      </c>
      <c r="R104">
        <v>0</v>
      </c>
    </row>
    <row r="105" spans="1:18" x14ac:dyDescent="0.25">
      <c r="A105" t="s">
        <v>60</v>
      </c>
      <c r="B105" t="s">
        <v>68</v>
      </c>
      <c r="C105">
        <v>2</v>
      </c>
      <c r="D105">
        <v>0</v>
      </c>
      <c r="E105">
        <v>0</v>
      </c>
      <c r="F105">
        <v>0.70731707317073167</v>
      </c>
      <c r="G105">
        <v>0.1</v>
      </c>
      <c r="H105">
        <v>0</v>
      </c>
      <c r="I105">
        <v>0.28000000000000003</v>
      </c>
      <c r="J105">
        <v>0</v>
      </c>
      <c r="K105">
        <v>0</v>
      </c>
      <c r="L105">
        <v>1.2272727272727273</v>
      </c>
      <c r="M105">
        <v>0.8</v>
      </c>
      <c r="N105">
        <v>0</v>
      </c>
      <c r="O105">
        <v>1</v>
      </c>
      <c r="P105">
        <v>0</v>
      </c>
      <c r="Q105">
        <v>0</v>
      </c>
      <c r="R105">
        <v>0</v>
      </c>
    </row>
    <row r="106" spans="1:18" x14ac:dyDescent="0.25">
      <c r="A106" t="s">
        <v>60</v>
      </c>
      <c r="B106" t="s">
        <v>68</v>
      </c>
      <c r="C106">
        <v>3</v>
      </c>
      <c r="D106">
        <v>0</v>
      </c>
      <c r="E106">
        <v>0</v>
      </c>
      <c r="F106">
        <v>0.61111111111111116</v>
      </c>
      <c r="G106">
        <v>0.2</v>
      </c>
      <c r="H106">
        <v>0</v>
      </c>
      <c r="I106">
        <v>0.18</v>
      </c>
      <c r="J106">
        <v>0</v>
      </c>
      <c r="K106">
        <v>0</v>
      </c>
      <c r="L106">
        <v>15.666666666666666</v>
      </c>
      <c r="M106">
        <v>0.8</v>
      </c>
      <c r="N106">
        <v>0</v>
      </c>
      <c r="O106">
        <v>1</v>
      </c>
      <c r="P106">
        <v>1</v>
      </c>
      <c r="Q106">
        <v>6.7973571875254903E-3</v>
      </c>
      <c r="R106">
        <v>0</v>
      </c>
    </row>
    <row r="107" spans="1:18" x14ac:dyDescent="0.25">
      <c r="A107" t="s">
        <v>60</v>
      </c>
      <c r="B107" t="s">
        <v>69</v>
      </c>
      <c r="C107">
        <v>1</v>
      </c>
      <c r="D107">
        <v>0.05</v>
      </c>
      <c r="E107">
        <v>0</v>
      </c>
      <c r="F107">
        <v>0.62992125984251968</v>
      </c>
      <c r="G107">
        <v>0.7</v>
      </c>
      <c r="H107">
        <v>0</v>
      </c>
      <c r="I107">
        <v>0.24</v>
      </c>
      <c r="J107">
        <v>0</v>
      </c>
      <c r="K107">
        <v>0</v>
      </c>
      <c r="L107">
        <v>1.2347826086956522</v>
      </c>
      <c r="M107">
        <v>1</v>
      </c>
      <c r="N107">
        <v>0</v>
      </c>
      <c r="O107">
        <v>1</v>
      </c>
      <c r="P107">
        <v>0</v>
      </c>
      <c r="Q107">
        <v>1.3986013986013986E-2</v>
      </c>
      <c r="R107">
        <v>0</v>
      </c>
    </row>
    <row r="108" spans="1:18" x14ac:dyDescent="0.25">
      <c r="A108" t="s">
        <v>60</v>
      </c>
      <c r="B108" t="s">
        <v>69</v>
      </c>
      <c r="C108">
        <v>2</v>
      </c>
      <c r="D108">
        <v>0</v>
      </c>
      <c r="E108">
        <v>0</v>
      </c>
      <c r="F108">
        <v>0.79220779220779225</v>
      </c>
      <c r="G108">
        <v>0.5</v>
      </c>
      <c r="H108">
        <v>0</v>
      </c>
      <c r="I108">
        <v>0.32</v>
      </c>
      <c r="J108">
        <v>0</v>
      </c>
      <c r="K108">
        <v>0</v>
      </c>
      <c r="L108">
        <v>4.3499999999999996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x14ac:dyDescent="0.25">
      <c r="A109" t="s">
        <v>60</v>
      </c>
      <c r="B109" t="s">
        <v>69</v>
      </c>
      <c r="C109">
        <v>3</v>
      </c>
      <c r="D109">
        <v>0</v>
      </c>
      <c r="E109">
        <v>0</v>
      </c>
      <c r="F109">
        <v>0.67045454545454541</v>
      </c>
      <c r="G109">
        <v>0.9</v>
      </c>
      <c r="H109">
        <v>0</v>
      </c>
      <c r="I109">
        <v>0.3</v>
      </c>
      <c r="J109">
        <v>0.02</v>
      </c>
      <c r="K109">
        <v>1.2E-2</v>
      </c>
      <c r="L109">
        <v>1</v>
      </c>
      <c r="M109">
        <v>1</v>
      </c>
      <c r="N109">
        <v>0</v>
      </c>
      <c r="O109">
        <v>1</v>
      </c>
      <c r="P109">
        <v>0</v>
      </c>
      <c r="Q109">
        <v>0</v>
      </c>
      <c r="R109">
        <v>0</v>
      </c>
    </row>
    <row r="110" spans="1:18" x14ac:dyDescent="0.25">
      <c r="A110" t="s">
        <v>60</v>
      </c>
      <c r="B110" t="s">
        <v>70</v>
      </c>
      <c r="C110">
        <v>1</v>
      </c>
      <c r="D110">
        <v>0</v>
      </c>
      <c r="E110">
        <v>4.3478260869565216E-2</v>
      </c>
      <c r="F110">
        <v>0.5</v>
      </c>
      <c r="G110">
        <v>0.5</v>
      </c>
      <c r="H110">
        <v>0</v>
      </c>
      <c r="I110">
        <v>0.12</v>
      </c>
      <c r="J110">
        <v>0</v>
      </c>
      <c r="K110">
        <v>0</v>
      </c>
      <c r="L110">
        <v>4</v>
      </c>
      <c r="M110">
        <v>0.5</v>
      </c>
      <c r="N110">
        <v>0</v>
      </c>
      <c r="O110">
        <v>0</v>
      </c>
      <c r="P110">
        <v>0</v>
      </c>
      <c r="Q110">
        <v>0</v>
      </c>
      <c r="R110">
        <v>0</v>
      </c>
    </row>
    <row r="111" spans="1:18" x14ac:dyDescent="0.25">
      <c r="A111" t="s">
        <v>60</v>
      </c>
      <c r="B111" t="s">
        <v>70</v>
      </c>
      <c r="C111">
        <v>2</v>
      </c>
      <c r="D111">
        <v>0.4</v>
      </c>
      <c r="E111">
        <v>9.7560975609756101E-2</v>
      </c>
      <c r="F111">
        <v>0.6097560975609756</v>
      </c>
      <c r="G111">
        <v>0.1</v>
      </c>
      <c r="H111">
        <v>0.1</v>
      </c>
      <c r="I111">
        <v>0.12</v>
      </c>
      <c r="J111">
        <v>0</v>
      </c>
      <c r="K111">
        <v>0</v>
      </c>
      <c r="L111">
        <v>8.6470588235294112</v>
      </c>
      <c r="M111">
        <v>0.5</v>
      </c>
      <c r="N111">
        <v>0</v>
      </c>
      <c r="O111">
        <v>0</v>
      </c>
      <c r="P111">
        <v>0</v>
      </c>
      <c r="Q111">
        <v>0</v>
      </c>
      <c r="R111">
        <v>0</v>
      </c>
    </row>
    <row r="112" spans="1:18" x14ac:dyDescent="0.25">
      <c r="A112" t="s">
        <v>60</v>
      </c>
      <c r="B112" t="s">
        <v>70</v>
      </c>
      <c r="C112">
        <v>3</v>
      </c>
      <c r="D112">
        <v>0</v>
      </c>
      <c r="E112">
        <v>9.0909090909090912E-2</v>
      </c>
      <c r="F112">
        <v>0.51515151515151514</v>
      </c>
      <c r="G112">
        <v>0.7</v>
      </c>
      <c r="H112">
        <v>0.2</v>
      </c>
      <c r="I112">
        <v>0.1</v>
      </c>
      <c r="J112">
        <v>0</v>
      </c>
      <c r="K112">
        <v>0</v>
      </c>
      <c r="L112">
        <v>1</v>
      </c>
      <c r="M112">
        <v>0.5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x14ac:dyDescent="0.25">
      <c r="A113" t="s">
        <v>71</v>
      </c>
      <c r="B113" t="s">
        <v>72</v>
      </c>
      <c r="C113">
        <v>1</v>
      </c>
      <c r="D113">
        <v>0.05</v>
      </c>
      <c r="E113">
        <v>2.3255813953488372E-2</v>
      </c>
      <c r="F113">
        <v>0.30232558139534882</v>
      </c>
      <c r="G113">
        <v>0</v>
      </c>
      <c r="H113">
        <v>0.3</v>
      </c>
      <c r="I113">
        <v>0.12</v>
      </c>
      <c r="J113">
        <v>0.02</v>
      </c>
      <c r="K113">
        <v>0.08</v>
      </c>
      <c r="L113">
        <v>3.0909</v>
      </c>
      <c r="M113">
        <v>0.16</v>
      </c>
      <c r="N113">
        <v>0</v>
      </c>
      <c r="O113">
        <v>0</v>
      </c>
      <c r="P113">
        <v>1</v>
      </c>
      <c r="Q113">
        <v>0.2</v>
      </c>
      <c r="R113">
        <v>4.8000000000000001E-2</v>
      </c>
    </row>
    <row r="114" spans="1:18" x14ac:dyDescent="0.25">
      <c r="A114" t="s">
        <v>71</v>
      </c>
      <c r="B114" t="s">
        <v>72</v>
      </c>
      <c r="C114">
        <v>2</v>
      </c>
      <c r="D114">
        <v>0</v>
      </c>
      <c r="E114">
        <v>0</v>
      </c>
      <c r="F114">
        <v>0.11764705882352941</v>
      </c>
      <c r="G114">
        <v>0</v>
      </c>
      <c r="H114">
        <v>0</v>
      </c>
      <c r="I114">
        <v>0.16</v>
      </c>
      <c r="J114">
        <v>0.02</v>
      </c>
      <c r="K114">
        <v>8.0000000000000002E-3</v>
      </c>
      <c r="L114">
        <v>0</v>
      </c>
      <c r="M114">
        <v>0.16</v>
      </c>
      <c r="N114">
        <v>0</v>
      </c>
      <c r="O114">
        <v>0</v>
      </c>
      <c r="P114">
        <v>1</v>
      </c>
      <c r="Q114">
        <v>0.2</v>
      </c>
      <c r="R114">
        <v>0</v>
      </c>
    </row>
    <row r="115" spans="1:18" x14ac:dyDescent="0.25">
      <c r="A115" t="s">
        <v>71</v>
      </c>
      <c r="B115" t="s">
        <v>72</v>
      </c>
      <c r="C115">
        <v>3</v>
      </c>
      <c r="D115">
        <v>0</v>
      </c>
      <c r="E115">
        <v>0</v>
      </c>
      <c r="F115">
        <v>0.1</v>
      </c>
      <c r="G115">
        <v>0</v>
      </c>
      <c r="H115">
        <v>0</v>
      </c>
      <c r="I115">
        <v>0.16</v>
      </c>
      <c r="J115">
        <v>0.02</v>
      </c>
      <c r="K115">
        <v>0.9</v>
      </c>
      <c r="L115">
        <v>0</v>
      </c>
      <c r="M115">
        <v>0.16</v>
      </c>
      <c r="N115">
        <v>0</v>
      </c>
      <c r="O115">
        <v>0</v>
      </c>
      <c r="P115">
        <v>1</v>
      </c>
      <c r="Q115">
        <v>0.2</v>
      </c>
      <c r="R115">
        <v>0</v>
      </c>
    </row>
    <row r="116" spans="1:18" x14ac:dyDescent="0.25">
      <c r="A116" t="s">
        <v>71</v>
      </c>
      <c r="B116" t="s">
        <v>73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0.36363636363636365</v>
      </c>
      <c r="N116">
        <v>0</v>
      </c>
      <c r="O116">
        <v>1</v>
      </c>
      <c r="P116">
        <v>0</v>
      </c>
      <c r="Q116">
        <v>0</v>
      </c>
      <c r="R116">
        <v>0</v>
      </c>
    </row>
    <row r="117" spans="1:18" x14ac:dyDescent="0.25">
      <c r="A117" t="s">
        <v>71</v>
      </c>
      <c r="B117" t="s">
        <v>73</v>
      </c>
      <c r="C117">
        <v>2</v>
      </c>
      <c r="D117">
        <v>0</v>
      </c>
      <c r="E117">
        <v>7.6923076923076927E-2</v>
      </c>
      <c r="F117">
        <v>0.46153846153846156</v>
      </c>
      <c r="G117">
        <v>0</v>
      </c>
      <c r="H117">
        <v>0</v>
      </c>
      <c r="I117">
        <v>0.06</v>
      </c>
      <c r="J117">
        <v>0.04</v>
      </c>
      <c r="K117">
        <v>1.4E-2</v>
      </c>
      <c r="L117">
        <v>5.9279000000000002</v>
      </c>
      <c r="M117">
        <v>0.36363636363636365</v>
      </c>
      <c r="N117">
        <v>0</v>
      </c>
      <c r="O117">
        <v>0</v>
      </c>
      <c r="P117">
        <v>0</v>
      </c>
      <c r="Q117">
        <v>0</v>
      </c>
      <c r="R117">
        <v>1.1819999999999999</v>
      </c>
    </row>
    <row r="118" spans="1:18" x14ac:dyDescent="0.25">
      <c r="A118" t="s">
        <v>71</v>
      </c>
      <c r="B118" t="s">
        <v>73</v>
      </c>
      <c r="C118">
        <v>3</v>
      </c>
      <c r="D118">
        <v>0</v>
      </c>
      <c r="E118">
        <v>0</v>
      </c>
      <c r="F118">
        <v>0</v>
      </c>
      <c r="G118">
        <v>0</v>
      </c>
      <c r="H118">
        <v>0.1</v>
      </c>
      <c r="I118">
        <v>0.12</v>
      </c>
      <c r="J118">
        <v>0.04</v>
      </c>
      <c r="K118">
        <v>2.4E-2</v>
      </c>
      <c r="L118">
        <v>5.5250000000000004</v>
      </c>
      <c r="M118">
        <v>0.36363636363636365</v>
      </c>
      <c r="N118">
        <v>0</v>
      </c>
      <c r="O118">
        <v>0</v>
      </c>
      <c r="P118">
        <v>0</v>
      </c>
      <c r="Q118">
        <v>0</v>
      </c>
      <c r="R118">
        <v>1.04</v>
      </c>
    </row>
    <row r="119" spans="1:18" x14ac:dyDescent="0.25">
      <c r="A119" t="s">
        <v>71</v>
      </c>
      <c r="B119" t="s">
        <v>64</v>
      </c>
      <c r="C119">
        <v>1</v>
      </c>
      <c r="D119">
        <v>0.25</v>
      </c>
      <c r="E119">
        <v>5.8823529411764705E-2</v>
      </c>
      <c r="F119">
        <v>0.35294117647058826</v>
      </c>
      <c r="G119">
        <v>0.3</v>
      </c>
      <c r="H119">
        <v>0</v>
      </c>
      <c r="I119">
        <v>0.26</v>
      </c>
      <c r="J119">
        <v>0</v>
      </c>
      <c r="K119">
        <v>0</v>
      </c>
      <c r="L119">
        <v>1.3571428571428572</v>
      </c>
      <c r="M119">
        <v>0.36363636363636365</v>
      </c>
      <c r="N119">
        <v>0</v>
      </c>
      <c r="O119">
        <v>0</v>
      </c>
      <c r="P119">
        <v>1</v>
      </c>
      <c r="Q119">
        <v>0</v>
      </c>
      <c r="R119">
        <v>0.14000000000000001</v>
      </c>
    </row>
    <row r="120" spans="1:18" x14ac:dyDescent="0.25">
      <c r="A120" t="s">
        <v>71</v>
      </c>
      <c r="B120" t="s">
        <v>64</v>
      </c>
      <c r="C120">
        <v>2</v>
      </c>
      <c r="D120">
        <v>0.1</v>
      </c>
      <c r="E120">
        <v>0.12</v>
      </c>
      <c r="F120">
        <v>0.04</v>
      </c>
      <c r="G120">
        <v>0</v>
      </c>
      <c r="H120">
        <v>0</v>
      </c>
      <c r="I120">
        <v>0.14000000000000001</v>
      </c>
      <c r="J120">
        <v>0</v>
      </c>
      <c r="K120">
        <v>0</v>
      </c>
      <c r="L120">
        <v>1.6122448979591837</v>
      </c>
      <c r="M120">
        <v>0.36363636363636365</v>
      </c>
      <c r="N120">
        <v>1</v>
      </c>
      <c r="O120">
        <v>0</v>
      </c>
      <c r="P120">
        <v>0</v>
      </c>
      <c r="Q120">
        <v>0</v>
      </c>
      <c r="R120">
        <v>0.28000000000000003</v>
      </c>
    </row>
    <row r="121" spans="1:18" x14ac:dyDescent="0.25">
      <c r="A121" t="s">
        <v>71</v>
      </c>
      <c r="B121" t="s">
        <v>64</v>
      </c>
      <c r="C121">
        <v>3</v>
      </c>
      <c r="D121">
        <v>0.8</v>
      </c>
      <c r="E121">
        <v>8.3333333333333329E-2</v>
      </c>
      <c r="F121">
        <v>0.25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0.36363636363636365</v>
      </c>
      <c r="N121">
        <v>0</v>
      </c>
      <c r="O121">
        <v>0</v>
      </c>
      <c r="P121">
        <v>1</v>
      </c>
      <c r="Q121">
        <v>0</v>
      </c>
      <c r="R121">
        <v>0.23399999999999999</v>
      </c>
    </row>
    <row r="122" spans="1:18" x14ac:dyDescent="0.25">
      <c r="A122" t="s">
        <v>71</v>
      </c>
      <c r="B122" t="s">
        <v>74</v>
      </c>
      <c r="C122">
        <v>1</v>
      </c>
      <c r="D122">
        <v>0.05</v>
      </c>
      <c r="E122">
        <v>0.23529411764705882</v>
      </c>
      <c r="F122">
        <v>0.6470588235294118</v>
      </c>
      <c r="G122">
        <v>0</v>
      </c>
      <c r="H122">
        <v>0.4</v>
      </c>
      <c r="I122">
        <v>0</v>
      </c>
      <c r="J122">
        <v>0</v>
      </c>
      <c r="K122">
        <v>1.2E-2</v>
      </c>
      <c r="L122">
        <v>1</v>
      </c>
      <c r="M122">
        <v>0.27027027027027023</v>
      </c>
      <c r="N122">
        <v>0</v>
      </c>
      <c r="O122">
        <v>1</v>
      </c>
      <c r="P122">
        <v>0</v>
      </c>
      <c r="Q122">
        <v>0</v>
      </c>
      <c r="R122">
        <v>0.10199999999999999</v>
      </c>
    </row>
    <row r="123" spans="1:18" x14ac:dyDescent="0.25">
      <c r="A123" t="s">
        <v>71</v>
      </c>
      <c r="B123" t="s">
        <v>74</v>
      </c>
      <c r="C123">
        <v>2</v>
      </c>
      <c r="D123">
        <v>0.1</v>
      </c>
      <c r="E123">
        <v>5.5555555555555552E-2</v>
      </c>
      <c r="F123">
        <v>0.16666666666666666</v>
      </c>
      <c r="G123">
        <v>0</v>
      </c>
      <c r="H123">
        <v>0</v>
      </c>
      <c r="I123">
        <v>0.02</v>
      </c>
      <c r="J123">
        <v>0</v>
      </c>
      <c r="K123">
        <v>6.0000000000000001E-3</v>
      </c>
      <c r="L123">
        <v>1</v>
      </c>
      <c r="M123">
        <v>0.27027027027027023</v>
      </c>
      <c r="N123">
        <v>0</v>
      </c>
      <c r="O123">
        <v>0</v>
      </c>
      <c r="P123">
        <v>0</v>
      </c>
      <c r="Q123">
        <v>0</v>
      </c>
      <c r="R123">
        <v>0.14599999999999999</v>
      </c>
    </row>
    <row r="124" spans="1:18" x14ac:dyDescent="0.25">
      <c r="A124" t="s">
        <v>71</v>
      </c>
      <c r="B124" t="s">
        <v>74</v>
      </c>
      <c r="C124">
        <v>3</v>
      </c>
      <c r="D124">
        <v>0</v>
      </c>
      <c r="E124">
        <v>0</v>
      </c>
      <c r="F124">
        <v>3.8461538461538464E-2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0.27027027027027023</v>
      </c>
      <c r="N124">
        <v>0</v>
      </c>
      <c r="O124">
        <v>0</v>
      </c>
      <c r="P124">
        <v>0</v>
      </c>
      <c r="Q124">
        <v>0</v>
      </c>
      <c r="R124">
        <v>0.44600000000000001</v>
      </c>
    </row>
    <row r="125" spans="1:18" x14ac:dyDescent="0.25">
      <c r="A125" t="s">
        <v>71</v>
      </c>
      <c r="B125" t="s">
        <v>75</v>
      </c>
      <c r="C125">
        <v>1</v>
      </c>
      <c r="D125">
        <v>0</v>
      </c>
      <c r="E125">
        <v>0.11538461538461539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1</v>
      </c>
      <c r="N125">
        <v>1</v>
      </c>
      <c r="O125">
        <v>0</v>
      </c>
      <c r="P125">
        <v>0</v>
      </c>
      <c r="Q125">
        <v>0</v>
      </c>
      <c r="R125">
        <v>0</v>
      </c>
    </row>
    <row r="126" spans="1:18" x14ac:dyDescent="0.25">
      <c r="A126" t="s">
        <v>71</v>
      </c>
      <c r="B126" t="s">
        <v>75</v>
      </c>
      <c r="C126">
        <v>2</v>
      </c>
      <c r="D126">
        <v>0</v>
      </c>
      <c r="E126">
        <v>9.375E-2</v>
      </c>
      <c r="F126">
        <v>6.25E-2</v>
      </c>
      <c r="G126">
        <v>0</v>
      </c>
      <c r="H126">
        <v>0.1</v>
      </c>
      <c r="I126">
        <v>0.1</v>
      </c>
      <c r="J126">
        <v>0</v>
      </c>
      <c r="K126">
        <v>0</v>
      </c>
      <c r="L126">
        <v>1.7916666666666667</v>
      </c>
      <c r="M126">
        <v>1</v>
      </c>
      <c r="N126">
        <v>1</v>
      </c>
      <c r="O126">
        <v>1</v>
      </c>
      <c r="P126">
        <v>1</v>
      </c>
      <c r="Q126">
        <v>7.1828170598061871E-3</v>
      </c>
      <c r="R126">
        <v>0.18</v>
      </c>
    </row>
    <row r="127" spans="1:18" x14ac:dyDescent="0.25">
      <c r="A127" t="s">
        <v>71</v>
      </c>
      <c r="B127" t="s">
        <v>75</v>
      </c>
      <c r="C127">
        <v>3</v>
      </c>
      <c r="D127">
        <v>0.15</v>
      </c>
      <c r="E127">
        <v>0.18421052631578946</v>
      </c>
      <c r="F127">
        <v>0.10526315789473684</v>
      </c>
      <c r="G127">
        <v>0</v>
      </c>
      <c r="H127">
        <v>0.2</v>
      </c>
      <c r="I127">
        <v>0.04</v>
      </c>
      <c r="J127">
        <v>0.04</v>
      </c>
      <c r="K127">
        <v>6.9800000000000001E-2</v>
      </c>
      <c r="L127">
        <v>29.875</v>
      </c>
      <c r="M127">
        <v>1</v>
      </c>
      <c r="N127">
        <v>1</v>
      </c>
      <c r="O127">
        <v>1</v>
      </c>
      <c r="P127">
        <v>0</v>
      </c>
      <c r="Q127">
        <v>1.0055943883728663E-2</v>
      </c>
      <c r="R127">
        <v>0.186</v>
      </c>
    </row>
    <row r="128" spans="1:18" x14ac:dyDescent="0.25">
      <c r="A128" t="s">
        <v>71</v>
      </c>
      <c r="B128" t="s">
        <v>76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0.14000000000000001</v>
      </c>
      <c r="J128">
        <v>0</v>
      </c>
      <c r="K128">
        <v>3.7999999999999999E-2</v>
      </c>
      <c r="L128">
        <v>1.0091463414634145</v>
      </c>
      <c r="M128">
        <v>1</v>
      </c>
      <c r="N128">
        <v>0</v>
      </c>
      <c r="O128">
        <v>1</v>
      </c>
      <c r="P128">
        <v>0</v>
      </c>
      <c r="Q128">
        <v>0</v>
      </c>
      <c r="R128">
        <v>0.18</v>
      </c>
    </row>
    <row r="129" spans="1:18" x14ac:dyDescent="0.25">
      <c r="A129" t="s">
        <v>71</v>
      </c>
      <c r="B129" t="s">
        <v>76</v>
      </c>
      <c r="C129">
        <v>2</v>
      </c>
      <c r="D129">
        <v>0.2</v>
      </c>
      <c r="E129">
        <v>0</v>
      </c>
      <c r="F129">
        <v>0.6</v>
      </c>
      <c r="G129">
        <v>0</v>
      </c>
      <c r="H129">
        <v>0</v>
      </c>
      <c r="I129">
        <v>0.12</v>
      </c>
      <c r="J129">
        <v>0</v>
      </c>
      <c r="K129">
        <v>0</v>
      </c>
      <c r="L129">
        <v>5.4659090909090908</v>
      </c>
      <c r="M129">
        <v>1</v>
      </c>
      <c r="N129">
        <v>0</v>
      </c>
      <c r="O129">
        <v>1</v>
      </c>
      <c r="P129">
        <v>0</v>
      </c>
      <c r="Q129">
        <v>0</v>
      </c>
      <c r="R129">
        <v>0.14000000000000001</v>
      </c>
    </row>
    <row r="130" spans="1:18" x14ac:dyDescent="0.25">
      <c r="A130" t="s">
        <v>71</v>
      </c>
      <c r="B130" t="s">
        <v>76</v>
      </c>
      <c r="C130">
        <v>3</v>
      </c>
      <c r="D130">
        <v>0.3</v>
      </c>
      <c r="E130">
        <v>0</v>
      </c>
      <c r="F130">
        <v>0.5714285714285714</v>
      </c>
      <c r="G130">
        <v>0</v>
      </c>
      <c r="H130">
        <v>0</v>
      </c>
      <c r="I130">
        <v>0.22</v>
      </c>
      <c r="J130">
        <v>0</v>
      </c>
      <c r="K130">
        <v>0</v>
      </c>
      <c r="L130">
        <v>3.4390243902439024</v>
      </c>
      <c r="M130">
        <v>1</v>
      </c>
      <c r="N130">
        <v>0</v>
      </c>
      <c r="O130">
        <v>1</v>
      </c>
      <c r="P130">
        <v>0</v>
      </c>
      <c r="Q130">
        <v>0</v>
      </c>
      <c r="R130">
        <v>2.8000000000000001E-2</v>
      </c>
    </row>
    <row r="131" spans="1:18" x14ac:dyDescent="0.25">
      <c r="A131" t="s">
        <v>71</v>
      </c>
      <c r="B131" t="s">
        <v>77</v>
      </c>
      <c r="C131">
        <v>1</v>
      </c>
      <c r="D131">
        <v>0</v>
      </c>
      <c r="E131">
        <v>0.16666666666666666</v>
      </c>
      <c r="F131">
        <v>0.33333333333333331</v>
      </c>
      <c r="G131">
        <v>0.2</v>
      </c>
      <c r="H131">
        <v>0.1</v>
      </c>
      <c r="I131">
        <v>0.1</v>
      </c>
      <c r="J131">
        <v>0.02</v>
      </c>
      <c r="K131">
        <v>6.9999999999999993E-3</v>
      </c>
      <c r="L131">
        <v>3.4666666666666668</v>
      </c>
      <c r="M131">
        <v>0.5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x14ac:dyDescent="0.25">
      <c r="A132" t="s">
        <v>71</v>
      </c>
      <c r="B132" t="s">
        <v>77</v>
      </c>
      <c r="C132">
        <v>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0.14000000000000001</v>
      </c>
      <c r="J132">
        <v>0</v>
      </c>
      <c r="K132">
        <v>0</v>
      </c>
      <c r="L132">
        <v>2.7777777777777777</v>
      </c>
      <c r="M132">
        <v>0.5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x14ac:dyDescent="0.25">
      <c r="A133" t="s">
        <v>71</v>
      </c>
      <c r="B133" t="s">
        <v>77</v>
      </c>
      <c r="C133">
        <v>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0.18</v>
      </c>
      <c r="J133">
        <v>0</v>
      </c>
      <c r="K133">
        <v>0</v>
      </c>
      <c r="L133">
        <v>3.8181818181818183</v>
      </c>
      <c r="M133">
        <v>0.5</v>
      </c>
      <c r="N133">
        <v>0</v>
      </c>
      <c r="O133">
        <v>1</v>
      </c>
      <c r="P133">
        <v>0</v>
      </c>
      <c r="Q133">
        <v>0</v>
      </c>
      <c r="R133">
        <v>0</v>
      </c>
    </row>
    <row r="134" spans="1:18" x14ac:dyDescent="0.25">
      <c r="A134" t="s">
        <v>71</v>
      </c>
      <c r="B134" t="s">
        <v>78</v>
      </c>
      <c r="C134">
        <v>1</v>
      </c>
      <c r="D134">
        <v>0.25</v>
      </c>
      <c r="E134">
        <v>0</v>
      </c>
      <c r="F134">
        <v>0.53846153846153844</v>
      </c>
      <c r="G134">
        <v>0.1</v>
      </c>
      <c r="H134">
        <v>0</v>
      </c>
      <c r="I134">
        <v>0.12</v>
      </c>
      <c r="J134">
        <v>0</v>
      </c>
      <c r="K134">
        <v>0</v>
      </c>
      <c r="L134">
        <v>5.229166666666667</v>
      </c>
      <c r="M134">
        <v>0.25</v>
      </c>
      <c r="N134">
        <v>0</v>
      </c>
      <c r="O134">
        <v>1</v>
      </c>
      <c r="P134">
        <v>0</v>
      </c>
      <c r="Q134">
        <v>0</v>
      </c>
      <c r="R134">
        <v>0</v>
      </c>
    </row>
    <row r="135" spans="1:18" x14ac:dyDescent="0.25">
      <c r="A135" t="s">
        <v>71</v>
      </c>
      <c r="B135" t="s">
        <v>78</v>
      </c>
      <c r="C135">
        <v>2</v>
      </c>
      <c r="D135">
        <v>0.25</v>
      </c>
      <c r="E135">
        <v>0</v>
      </c>
      <c r="F135">
        <v>1</v>
      </c>
      <c r="G135">
        <v>0.2</v>
      </c>
      <c r="H135">
        <v>0</v>
      </c>
      <c r="I135">
        <v>0.16</v>
      </c>
      <c r="J135">
        <v>0</v>
      </c>
      <c r="K135">
        <v>0</v>
      </c>
      <c r="L135">
        <v>3.75</v>
      </c>
      <c r="M135">
        <v>0.25</v>
      </c>
      <c r="N135">
        <v>0</v>
      </c>
      <c r="O135">
        <v>1</v>
      </c>
      <c r="P135">
        <v>0</v>
      </c>
      <c r="Q135">
        <v>0</v>
      </c>
      <c r="R135">
        <v>0</v>
      </c>
    </row>
    <row r="136" spans="1:18" x14ac:dyDescent="0.25">
      <c r="A136" t="s">
        <v>71</v>
      </c>
      <c r="B136" t="s">
        <v>79</v>
      </c>
      <c r="C136">
        <v>1</v>
      </c>
      <c r="D136">
        <v>0.05</v>
      </c>
      <c r="E136">
        <v>0</v>
      </c>
      <c r="F136">
        <v>0.65384615384615385</v>
      </c>
      <c r="G136">
        <v>0</v>
      </c>
      <c r="H136">
        <v>0</v>
      </c>
      <c r="I136">
        <v>0.06</v>
      </c>
      <c r="J136">
        <v>0.02</v>
      </c>
      <c r="K136">
        <v>0.02</v>
      </c>
      <c r="L136">
        <v>2.85</v>
      </c>
      <c r="M136">
        <v>0.45454545454545453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x14ac:dyDescent="0.25">
      <c r="A137" t="s">
        <v>71</v>
      </c>
      <c r="B137" t="s">
        <v>79</v>
      </c>
      <c r="C137">
        <v>2</v>
      </c>
      <c r="D137">
        <v>0.35</v>
      </c>
      <c r="E137">
        <v>0</v>
      </c>
      <c r="F137">
        <v>0.57894736842105265</v>
      </c>
      <c r="G137">
        <v>0</v>
      </c>
      <c r="H137">
        <v>0</v>
      </c>
      <c r="I137">
        <v>0.2</v>
      </c>
      <c r="J137">
        <v>0.02</v>
      </c>
      <c r="K137">
        <v>1.2E-2</v>
      </c>
      <c r="L137">
        <v>2.74</v>
      </c>
      <c r="M137">
        <v>0.45454545454545453</v>
      </c>
      <c r="N137">
        <v>0</v>
      </c>
      <c r="O137">
        <v>0</v>
      </c>
      <c r="P137">
        <v>0</v>
      </c>
      <c r="Q137">
        <v>0</v>
      </c>
      <c r="R137">
        <v>0</v>
      </c>
    </row>
    <row r="138" spans="1:18" x14ac:dyDescent="0.25">
      <c r="A138" t="s">
        <v>71</v>
      </c>
      <c r="B138" t="s">
        <v>79</v>
      </c>
      <c r="C138">
        <v>3</v>
      </c>
      <c r="D138">
        <v>0.3</v>
      </c>
      <c r="E138">
        <v>0</v>
      </c>
      <c r="F138">
        <v>0.45454545454545453</v>
      </c>
      <c r="G138">
        <v>0</v>
      </c>
      <c r="H138">
        <v>0</v>
      </c>
      <c r="I138">
        <v>0.32</v>
      </c>
      <c r="J138">
        <v>0.02</v>
      </c>
      <c r="K138">
        <v>0.01</v>
      </c>
      <c r="L138">
        <v>1.62</v>
      </c>
      <c r="M138">
        <v>0.45454545454545453</v>
      </c>
      <c r="N138">
        <v>0</v>
      </c>
      <c r="O138">
        <v>0</v>
      </c>
      <c r="P138">
        <v>0</v>
      </c>
      <c r="Q138">
        <v>0</v>
      </c>
      <c r="R138">
        <v>0</v>
      </c>
    </row>
    <row r="139" spans="1:18" x14ac:dyDescent="0.25">
      <c r="A139" t="s">
        <v>71</v>
      </c>
      <c r="B139" t="s">
        <v>65</v>
      </c>
      <c r="C139">
        <v>1</v>
      </c>
      <c r="D139">
        <v>1</v>
      </c>
      <c r="E139">
        <v>0</v>
      </c>
      <c r="F139">
        <v>1</v>
      </c>
      <c r="G139">
        <v>0.9</v>
      </c>
      <c r="H139">
        <v>0</v>
      </c>
      <c r="I139">
        <v>0.06</v>
      </c>
      <c r="J139">
        <v>0</v>
      </c>
      <c r="K139">
        <v>0</v>
      </c>
      <c r="L139">
        <v>1.6065573770491803</v>
      </c>
      <c r="M139">
        <v>0.33333333333333331</v>
      </c>
      <c r="N139">
        <v>0</v>
      </c>
      <c r="O139">
        <v>0</v>
      </c>
      <c r="P139">
        <v>1</v>
      </c>
      <c r="Q139">
        <v>0</v>
      </c>
      <c r="R139">
        <v>0.41200000000000003</v>
      </c>
    </row>
    <row r="140" spans="1:18" x14ac:dyDescent="0.25">
      <c r="A140" t="s">
        <v>71</v>
      </c>
      <c r="B140" t="s">
        <v>65</v>
      </c>
      <c r="C140">
        <v>2</v>
      </c>
      <c r="D140">
        <v>1</v>
      </c>
      <c r="E140">
        <v>0</v>
      </c>
      <c r="F140">
        <v>0.96551724137931039</v>
      </c>
      <c r="G140">
        <v>0.2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0.33333333333333331</v>
      </c>
      <c r="N140">
        <v>0</v>
      </c>
      <c r="O140">
        <v>0</v>
      </c>
      <c r="P140">
        <v>1</v>
      </c>
      <c r="Q140">
        <v>0</v>
      </c>
      <c r="R140">
        <v>0.88200000000000001</v>
      </c>
    </row>
    <row r="141" spans="1:18" x14ac:dyDescent="0.25">
      <c r="A141" t="s">
        <v>71</v>
      </c>
      <c r="B141" t="s">
        <v>65</v>
      </c>
      <c r="C141">
        <v>3</v>
      </c>
      <c r="D141">
        <v>0.55000000000000004</v>
      </c>
      <c r="E141">
        <v>0</v>
      </c>
      <c r="F141">
        <v>0.94827586206896552</v>
      </c>
      <c r="G141">
        <v>0.7</v>
      </c>
      <c r="H141">
        <v>0.1</v>
      </c>
      <c r="I141">
        <v>0.06</v>
      </c>
      <c r="J141">
        <v>0.02</v>
      </c>
      <c r="K141">
        <v>2.7999999999999997E-2</v>
      </c>
      <c r="L141">
        <v>0</v>
      </c>
      <c r="M141">
        <v>0.33333333333333331</v>
      </c>
      <c r="N141">
        <v>0</v>
      </c>
      <c r="O141">
        <v>0</v>
      </c>
      <c r="P141">
        <v>1</v>
      </c>
      <c r="Q141">
        <v>0</v>
      </c>
      <c r="R141">
        <v>0.22600000000000001</v>
      </c>
    </row>
    <row r="142" spans="1:18" x14ac:dyDescent="0.25">
      <c r="A142" t="s">
        <v>80</v>
      </c>
      <c r="B142" t="s">
        <v>81</v>
      </c>
      <c r="C142">
        <v>1</v>
      </c>
      <c r="D142">
        <v>0</v>
      </c>
      <c r="E142">
        <v>0.05</v>
      </c>
      <c r="F142">
        <v>0.1</v>
      </c>
      <c r="G142">
        <v>0.3</v>
      </c>
      <c r="H142">
        <v>0</v>
      </c>
      <c r="I142">
        <v>0.14000000000000001</v>
      </c>
      <c r="J142">
        <v>0</v>
      </c>
      <c r="K142">
        <v>0</v>
      </c>
      <c r="L142">
        <v>5.291666666666667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</row>
    <row r="143" spans="1:18" x14ac:dyDescent="0.25">
      <c r="A143" t="s">
        <v>80</v>
      </c>
      <c r="B143" t="s">
        <v>81</v>
      </c>
      <c r="C143">
        <v>2</v>
      </c>
      <c r="D143">
        <v>0</v>
      </c>
      <c r="E143">
        <v>5.7142857142857141E-2</v>
      </c>
      <c r="F143">
        <v>5.7142857142857141E-2</v>
      </c>
      <c r="G143">
        <v>0.1</v>
      </c>
      <c r="H143">
        <v>0.1</v>
      </c>
      <c r="I143">
        <v>0.08</v>
      </c>
      <c r="J143">
        <v>0</v>
      </c>
      <c r="K143">
        <v>0</v>
      </c>
      <c r="L143">
        <v>3.0694444444444446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</row>
    <row r="144" spans="1:18" x14ac:dyDescent="0.25">
      <c r="A144" t="s">
        <v>80</v>
      </c>
      <c r="B144" t="s">
        <v>82</v>
      </c>
      <c r="C144">
        <v>1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1.4</v>
      </c>
      <c r="M144">
        <v>6.6666666666666666E-2</v>
      </c>
      <c r="N144">
        <v>0</v>
      </c>
      <c r="O144">
        <v>0</v>
      </c>
      <c r="P144">
        <v>0</v>
      </c>
      <c r="Q144">
        <v>0</v>
      </c>
      <c r="R144">
        <v>0</v>
      </c>
    </row>
    <row r="145" spans="1:18" x14ac:dyDescent="0.25">
      <c r="A145" t="s">
        <v>80</v>
      </c>
      <c r="B145" t="s">
        <v>82</v>
      </c>
      <c r="C145">
        <v>2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1.8</v>
      </c>
      <c r="M145">
        <v>6.6666666666666666E-2</v>
      </c>
      <c r="N145">
        <v>0</v>
      </c>
      <c r="O145">
        <v>0</v>
      </c>
      <c r="P145">
        <v>0</v>
      </c>
      <c r="Q145">
        <v>0</v>
      </c>
      <c r="R145">
        <v>0</v>
      </c>
    </row>
    <row r="146" spans="1:18" x14ac:dyDescent="0.25">
      <c r="A146" t="s">
        <v>80</v>
      </c>
      <c r="B146" t="s">
        <v>83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3.2</v>
      </c>
      <c r="M146">
        <v>0.7142857142857143</v>
      </c>
      <c r="N146">
        <v>0</v>
      </c>
      <c r="O146">
        <v>0</v>
      </c>
      <c r="P146">
        <v>0</v>
      </c>
      <c r="Q146">
        <v>0</v>
      </c>
      <c r="R146">
        <v>0</v>
      </c>
    </row>
    <row r="147" spans="1:18" x14ac:dyDescent="0.25">
      <c r="A147" t="s">
        <v>80</v>
      </c>
      <c r="B147" t="s">
        <v>83</v>
      </c>
      <c r="C147">
        <v>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1.0449438202247192</v>
      </c>
      <c r="M147">
        <v>0.7142857142857143</v>
      </c>
      <c r="N147">
        <v>0</v>
      </c>
      <c r="O147">
        <v>1</v>
      </c>
      <c r="P147">
        <v>0</v>
      </c>
      <c r="Q147">
        <v>0</v>
      </c>
      <c r="R147">
        <v>0</v>
      </c>
    </row>
    <row r="148" spans="1:18" x14ac:dyDescent="0.25">
      <c r="A148" t="s">
        <v>80</v>
      </c>
      <c r="B148" t="s">
        <v>84</v>
      </c>
      <c r="C148">
        <v>1</v>
      </c>
      <c r="D148">
        <v>0</v>
      </c>
      <c r="E148">
        <v>0.12</v>
      </c>
      <c r="F148">
        <v>0.6</v>
      </c>
      <c r="G148">
        <v>0.4</v>
      </c>
      <c r="H148">
        <v>0</v>
      </c>
      <c r="I148">
        <v>0.14000000000000001</v>
      </c>
      <c r="J148">
        <v>0</v>
      </c>
      <c r="K148">
        <v>0</v>
      </c>
      <c r="L148">
        <v>1.2857142857142858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18" x14ac:dyDescent="0.25">
      <c r="A149" t="s">
        <v>80</v>
      </c>
      <c r="B149" t="s">
        <v>84</v>
      </c>
      <c r="C149">
        <v>2</v>
      </c>
      <c r="D149">
        <v>0</v>
      </c>
      <c r="E149">
        <v>7.6923076923076927E-2</v>
      </c>
      <c r="F149">
        <v>0.53846153846153844</v>
      </c>
      <c r="G149">
        <v>0.4</v>
      </c>
      <c r="H149">
        <v>0</v>
      </c>
      <c r="I149">
        <v>0.24</v>
      </c>
      <c r="J149">
        <v>0</v>
      </c>
      <c r="K149">
        <v>12</v>
      </c>
      <c r="L149">
        <v>3.8333333333333335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18" x14ac:dyDescent="0.25">
      <c r="A150" t="s">
        <v>80</v>
      </c>
      <c r="B150" t="s">
        <v>84</v>
      </c>
      <c r="C150">
        <v>3</v>
      </c>
      <c r="D150">
        <v>0</v>
      </c>
      <c r="E150">
        <v>2.564102564102564E-2</v>
      </c>
      <c r="F150">
        <v>0.5641025641025641</v>
      </c>
      <c r="G150">
        <v>0.5</v>
      </c>
      <c r="H150">
        <v>0</v>
      </c>
      <c r="I150">
        <v>0.16</v>
      </c>
      <c r="J150">
        <v>0</v>
      </c>
      <c r="K150">
        <v>0</v>
      </c>
      <c r="L150">
        <v>10.375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</row>
    <row r="151" spans="1:18" x14ac:dyDescent="0.25">
      <c r="A151" t="s">
        <v>80</v>
      </c>
      <c r="B151" t="s">
        <v>85</v>
      </c>
      <c r="C151">
        <v>1</v>
      </c>
      <c r="D151">
        <v>0</v>
      </c>
      <c r="E151">
        <v>0</v>
      </c>
      <c r="F151">
        <v>4.3478260869565216E-2</v>
      </c>
      <c r="G151">
        <v>0</v>
      </c>
      <c r="H151">
        <v>0.6</v>
      </c>
      <c r="I151">
        <v>0.06</v>
      </c>
      <c r="J151">
        <v>0</v>
      </c>
      <c r="K151">
        <v>0</v>
      </c>
      <c r="L151">
        <v>6</v>
      </c>
      <c r="M151">
        <v>8.3333333333333329E-2</v>
      </c>
      <c r="N151">
        <v>0</v>
      </c>
      <c r="O151">
        <v>0</v>
      </c>
      <c r="P151">
        <v>0</v>
      </c>
      <c r="Q151">
        <v>0</v>
      </c>
      <c r="R151">
        <v>0</v>
      </c>
    </row>
    <row r="152" spans="1:18" x14ac:dyDescent="0.25">
      <c r="A152" t="s">
        <v>80</v>
      </c>
      <c r="B152" t="s">
        <v>85</v>
      </c>
      <c r="C152">
        <v>2</v>
      </c>
      <c r="D152">
        <v>0</v>
      </c>
      <c r="E152">
        <v>0</v>
      </c>
      <c r="F152">
        <v>0.67272727272727273</v>
      </c>
      <c r="G152">
        <v>0.7</v>
      </c>
      <c r="H152">
        <v>0</v>
      </c>
      <c r="I152">
        <v>0.16</v>
      </c>
      <c r="J152">
        <v>0</v>
      </c>
      <c r="K152">
        <v>0</v>
      </c>
      <c r="L152">
        <v>3.2894736842105261</v>
      </c>
      <c r="M152">
        <v>8.3333333333333329E-2</v>
      </c>
      <c r="N152">
        <v>0</v>
      </c>
      <c r="O152">
        <v>0</v>
      </c>
      <c r="P152">
        <v>0</v>
      </c>
      <c r="Q152">
        <v>0</v>
      </c>
      <c r="R152">
        <v>0</v>
      </c>
    </row>
    <row r="153" spans="1:18" x14ac:dyDescent="0.25">
      <c r="A153" t="s">
        <v>80</v>
      </c>
      <c r="B153" t="s">
        <v>85</v>
      </c>
      <c r="C153">
        <v>3</v>
      </c>
      <c r="D153">
        <v>0.1</v>
      </c>
      <c r="E153">
        <v>0</v>
      </c>
      <c r="F153">
        <v>0.88793103448275867</v>
      </c>
      <c r="G153">
        <v>0.7</v>
      </c>
      <c r="H153">
        <v>0</v>
      </c>
      <c r="I153">
        <v>0.22</v>
      </c>
      <c r="J153">
        <v>0</v>
      </c>
      <c r="K153">
        <v>0</v>
      </c>
      <c r="L153">
        <v>3.5714285714285716</v>
      </c>
      <c r="M153">
        <v>8.3333333333333329E-2</v>
      </c>
      <c r="N153">
        <v>0</v>
      </c>
      <c r="O153">
        <v>0</v>
      </c>
      <c r="P153">
        <v>0</v>
      </c>
      <c r="Q153">
        <v>0</v>
      </c>
      <c r="R153">
        <v>0</v>
      </c>
    </row>
    <row r="154" spans="1:18" x14ac:dyDescent="0.25">
      <c r="A154" t="s">
        <v>86</v>
      </c>
      <c r="B154" t="s">
        <v>87</v>
      </c>
      <c r="C154">
        <v>1</v>
      </c>
      <c r="D154">
        <v>0.5</v>
      </c>
      <c r="E154">
        <v>0.66666666666666663</v>
      </c>
      <c r="F154">
        <v>0.33333333333333331</v>
      </c>
      <c r="G154">
        <v>0.5</v>
      </c>
      <c r="H154">
        <v>0.4</v>
      </c>
      <c r="I154">
        <v>0</v>
      </c>
      <c r="J154">
        <v>0</v>
      </c>
      <c r="K154">
        <v>0</v>
      </c>
      <c r="L154">
        <v>15.85</v>
      </c>
      <c r="M154">
        <v>0.33333333333333331</v>
      </c>
      <c r="N154">
        <v>0</v>
      </c>
      <c r="O154">
        <v>1</v>
      </c>
      <c r="P154">
        <v>0</v>
      </c>
      <c r="Q154">
        <v>0</v>
      </c>
      <c r="R154">
        <v>0.41</v>
      </c>
    </row>
    <row r="155" spans="1:18" x14ac:dyDescent="0.25">
      <c r="A155" t="s">
        <v>86</v>
      </c>
      <c r="B155" t="s">
        <v>87</v>
      </c>
      <c r="C155">
        <v>2</v>
      </c>
      <c r="D155">
        <v>0.5</v>
      </c>
      <c r="E155">
        <v>0</v>
      </c>
      <c r="F155">
        <v>0</v>
      </c>
      <c r="G155">
        <v>0.4</v>
      </c>
      <c r="H155">
        <v>0.2</v>
      </c>
      <c r="I155">
        <v>0</v>
      </c>
      <c r="J155">
        <v>0</v>
      </c>
      <c r="K155">
        <v>0</v>
      </c>
      <c r="L155">
        <v>4.76</v>
      </c>
      <c r="M155">
        <v>0.33333333333333331</v>
      </c>
      <c r="N155">
        <v>0</v>
      </c>
      <c r="O155">
        <v>1</v>
      </c>
      <c r="P155">
        <v>0</v>
      </c>
      <c r="Q155">
        <v>0</v>
      </c>
      <c r="R155">
        <v>0.5</v>
      </c>
    </row>
    <row r="156" spans="1:18" x14ac:dyDescent="0.25">
      <c r="A156" t="s">
        <v>86</v>
      </c>
      <c r="B156" t="s">
        <v>88</v>
      </c>
      <c r="C156">
        <v>1</v>
      </c>
      <c r="D156">
        <v>0</v>
      </c>
      <c r="E156">
        <v>0</v>
      </c>
      <c r="F156">
        <v>1</v>
      </c>
      <c r="G156">
        <v>1</v>
      </c>
      <c r="H156">
        <v>0.1</v>
      </c>
      <c r="I156">
        <v>0</v>
      </c>
      <c r="J156">
        <v>0</v>
      </c>
      <c r="K156">
        <v>0</v>
      </c>
      <c r="L156">
        <v>2.98</v>
      </c>
      <c r="M156">
        <v>0.45454545454545453</v>
      </c>
      <c r="N156">
        <v>0</v>
      </c>
      <c r="O156">
        <v>1</v>
      </c>
      <c r="P156">
        <v>0</v>
      </c>
      <c r="Q156">
        <v>0</v>
      </c>
      <c r="R156">
        <v>0</v>
      </c>
    </row>
    <row r="157" spans="1:18" x14ac:dyDescent="0.25">
      <c r="A157" t="s">
        <v>86</v>
      </c>
      <c r="B157" t="s">
        <v>88</v>
      </c>
      <c r="C157">
        <v>2</v>
      </c>
      <c r="D157">
        <v>0</v>
      </c>
      <c r="E157">
        <v>0</v>
      </c>
      <c r="F157">
        <v>0.5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11.31</v>
      </c>
      <c r="M157">
        <v>0.45454545454545453</v>
      </c>
      <c r="N157">
        <v>0</v>
      </c>
      <c r="O157">
        <v>1</v>
      </c>
      <c r="P157">
        <v>0</v>
      </c>
      <c r="Q157">
        <v>0</v>
      </c>
      <c r="R157">
        <v>0.05</v>
      </c>
    </row>
    <row r="158" spans="1:18" x14ac:dyDescent="0.25">
      <c r="A158" t="s">
        <v>86</v>
      </c>
      <c r="B158" t="s">
        <v>89</v>
      </c>
      <c r="C158">
        <v>1</v>
      </c>
      <c r="D158">
        <v>0.25</v>
      </c>
      <c r="E158">
        <v>0</v>
      </c>
      <c r="F158">
        <v>1</v>
      </c>
      <c r="G158">
        <v>0.2</v>
      </c>
      <c r="H158">
        <v>0.1</v>
      </c>
      <c r="I158">
        <v>0.02</v>
      </c>
      <c r="J158">
        <v>0</v>
      </c>
      <c r="K158">
        <v>0</v>
      </c>
      <c r="L158">
        <v>0</v>
      </c>
      <c r="M158">
        <v>0.55555555555555558</v>
      </c>
      <c r="N158">
        <v>0</v>
      </c>
      <c r="O158">
        <v>0</v>
      </c>
      <c r="P158">
        <v>0</v>
      </c>
      <c r="Q158">
        <v>0</v>
      </c>
      <c r="R158">
        <v>0.15</v>
      </c>
    </row>
    <row r="159" spans="1:18" x14ac:dyDescent="0.25">
      <c r="A159" t="s">
        <v>86</v>
      </c>
      <c r="B159" t="s">
        <v>89</v>
      </c>
      <c r="C159">
        <v>2</v>
      </c>
      <c r="D159">
        <v>0</v>
      </c>
      <c r="E159">
        <v>0</v>
      </c>
      <c r="F159">
        <v>1</v>
      </c>
      <c r="G159">
        <v>0.7</v>
      </c>
      <c r="H159">
        <v>0.1</v>
      </c>
      <c r="I159">
        <v>0</v>
      </c>
      <c r="J159">
        <v>0</v>
      </c>
      <c r="K159">
        <v>0</v>
      </c>
      <c r="L159">
        <v>0</v>
      </c>
      <c r="M159">
        <v>0.55555555555555558</v>
      </c>
      <c r="N159">
        <v>0</v>
      </c>
      <c r="O159">
        <v>0</v>
      </c>
      <c r="P159">
        <v>0</v>
      </c>
      <c r="Q159">
        <v>0</v>
      </c>
      <c r="R159">
        <v>0</v>
      </c>
    </row>
    <row r="160" spans="1:18" x14ac:dyDescent="0.25">
      <c r="A160" t="s">
        <v>86</v>
      </c>
      <c r="B160" t="s">
        <v>89</v>
      </c>
      <c r="C160">
        <v>3</v>
      </c>
      <c r="D160">
        <v>0.25</v>
      </c>
      <c r="E160">
        <v>9.0909090909090912E-2</v>
      </c>
      <c r="F160">
        <v>0.18181818181818182</v>
      </c>
      <c r="G160">
        <v>0.6</v>
      </c>
      <c r="H160">
        <v>0.1</v>
      </c>
      <c r="I160">
        <v>0</v>
      </c>
      <c r="J160">
        <v>0</v>
      </c>
      <c r="K160">
        <v>0</v>
      </c>
      <c r="L160">
        <v>4.46</v>
      </c>
      <c r="M160">
        <v>0.55555555555555558</v>
      </c>
      <c r="N160">
        <v>0</v>
      </c>
      <c r="O160">
        <v>0</v>
      </c>
      <c r="P160">
        <v>0</v>
      </c>
      <c r="Q160">
        <v>0</v>
      </c>
      <c r="R160">
        <v>0.1</v>
      </c>
    </row>
    <row r="161" spans="1:18" x14ac:dyDescent="0.25">
      <c r="A161" t="s">
        <v>86</v>
      </c>
      <c r="B161" t="s">
        <v>90</v>
      </c>
      <c r="C161">
        <v>1</v>
      </c>
      <c r="D161">
        <v>0.05</v>
      </c>
      <c r="E161">
        <v>0</v>
      </c>
      <c r="F161">
        <v>1</v>
      </c>
      <c r="G161">
        <v>1</v>
      </c>
      <c r="H161">
        <v>0</v>
      </c>
      <c r="I161">
        <v>0.06</v>
      </c>
      <c r="J161">
        <v>0</v>
      </c>
      <c r="K161">
        <v>0</v>
      </c>
      <c r="L161">
        <v>1.88</v>
      </c>
      <c r="M161">
        <v>0.43478260869565222</v>
      </c>
      <c r="N161">
        <v>1</v>
      </c>
      <c r="O161">
        <v>0</v>
      </c>
      <c r="P161">
        <v>0</v>
      </c>
      <c r="Q161">
        <v>0</v>
      </c>
      <c r="R161">
        <v>0</v>
      </c>
    </row>
    <row r="162" spans="1:18" x14ac:dyDescent="0.25">
      <c r="A162" t="s">
        <v>86</v>
      </c>
      <c r="B162" t="s">
        <v>90</v>
      </c>
      <c r="C162">
        <v>2</v>
      </c>
      <c r="D162">
        <v>0</v>
      </c>
      <c r="E162">
        <v>0</v>
      </c>
      <c r="F162">
        <v>1</v>
      </c>
      <c r="G162">
        <v>1</v>
      </c>
      <c r="H162">
        <v>0</v>
      </c>
      <c r="I162">
        <v>0.06</v>
      </c>
      <c r="J162">
        <v>0</v>
      </c>
      <c r="K162">
        <v>0</v>
      </c>
      <c r="L162">
        <v>3.69</v>
      </c>
      <c r="M162">
        <v>0.43478260869565222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18" x14ac:dyDescent="0.25">
      <c r="A163" t="s">
        <v>86</v>
      </c>
      <c r="B163" t="s">
        <v>90</v>
      </c>
      <c r="C163">
        <v>3</v>
      </c>
      <c r="D163">
        <v>0</v>
      </c>
      <c r="E163">
        <v>0</v>
      </c>
      <c r="F163">
        <v>1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0.43478260869565222</v>
      </c>
      <c r="N163">
        <v>0</v>
      </c>
      <c r="O163">
        <v>0</v>
      </c>
      <c r="P163">
        <v>0</v>
      </c>
      <c r="Q163">
        <v>0</v>
      </c>
      <c r="R163">
        <v>0</v>
      </c>
    </row>
    <row r="164" spans="1:18" x14ac:dyDescent="0.25">
      <c r="A164" t="s">
        <v>86</v>
      </c>
      <c r="B164" t="s">
        <v>91</v>
      </c>
      <c r="C164">
        <v>1</v>
      </c>
      <c r="D164">
        <v>0</v>
      </c>
      <c r="E164">
        <v>0</v>
      </c>
      <c r="F164">
        <v>1</v>
      </c>
      <c r="G164">
        <v>0.2</v>
      </c>
      <c r="H164">
        <v>0.3</v>
      </c>
      <c r="I164">
        <v>0</v>
      </c>
      <c r="J164">
        <v>0</v>
      </c>
      <c r="K164">
        <v>0</v>
      </c>
      <c r="L164">
        <v>0</v>
      </c>
      <c r="M164">
        <v>0.76923076923076916</v>
      </c>
      <c r="N164">
        <v>0</v>
      </c>
      <c r="O164">
        <v>0</v>
      </c>
      <c r="P164">
        <v>0</v>
      </c>
      <c r="Q164">
        <v>0</v>
      </c>
      <c r="R164">
        <v>0</v>
      </c>
    </row>
    <row r="165" spans="1:18" x14ac:dyDescent="0.25">
      <c r="A165" t="s">
        <v>86</v>
      </c>
      <c r="B165" t="s">
        <v>91</v>
      </c>
      <c r="C165">
        <v>2</v>
      </c>
      <c r="D165">
        <v>0.35</v>
      </c>
      <c r="E165">
        <v>0</v>
      </c>
      <c r="F165">
        <v>1</v>
      </c>
      <c r="G165">
        <v>0.2</v>
      </c>
      <c r="H165">
        <v>0.3</v>
      </c>
      <c r="I165">
        <v>0</v>
      </c>
      <c r="J165">
        <v>0</v>
      </c>
      <c r="K165">
        <v>0</v>
      </c>
      <c r="L165">
        <v>0</v>
      </c>
      <c r="M165">
        <v>0.76923076923076916</v>
      </c>
      <c r="N165">
        <v>0</v>
      </c>
      <c r="O165">
        <v>0</v>
      </c>
      <c r="P165">
        <v>0</v>
      </c>
      <c r="Q165">
        <v>0</v>
      </c>
      <c r="R165">
        <v>0.31</v>
      </c>
    </row>
    <row r="166" spans="1:18" x14ac:dyDescent="0.25">
      <c r="A166" t="s">
        <v>86</v>
      </c>
      <c r="B166" t="s">
        <v>91</v>
      </c>
      <c r="C166">
        <v>3</v>
      </c>
      <c r="D166">
        <v>0.25</v>
      </c>
      <c r="E166">
        <v>0</v>
      </c>
      <c r="F166">
        <v>1</v>
      </c>
      <c r="G166">
        <v>0</v>
      </c>
      <c r="H166">
        <v>0.1</v>
      </c>
      <c r="I166">
        <v>0</v>
      </c>
      <c r="J166">
        <v>0</v>
      </c>
      <c r="K166">
        <v>0</v>
      </c>
      <c r="L166">
        <v>1.07</v>
      </c>
      <c r="M166">
        <v>0.76923076923076916</v>
      </c>
      <c r="N166">
        <v>0</v>
      </c>
      <c r="O166">
        <v>0</v>
      </c>
      <c r="P166">
        <v>0</v>
      </c>
      <c r="Q166">
        <v>0</v>
      </c>
      <c r="R166">
        <v>0.35</v>
      </c>
    </row>
    <row r="167" spans="1:18" x14ac:dyDescent="0.25">
      <c r="A167" t="s">
        <v>86</v>
      </c>
      <c r="B167" t="s">
        <v>92</v>
      </c>
      <c r="C167">
        <v>1</v>
      </c>
      <c r="D167">
        <v>0.65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0.4</v>
      </c>
      <c r="N167">
        <v>0</v>
      </c>
      <c r="O167">
        <v>0</v>
      </c>
      <c r="P167">
        <v>1</v>
      </c>
      <c r="Q167">
        <v>0</v>
      </c>
      <c r="R167">
        <v>0.89</v>
      </c>
    </row>
    <row r="168" spans="1:18" x14ac:dyDescent="0.25">
      <c r="A168" t="s">
        <v>86</v>
      </c>
      <c r="B168" t="s">
        <v>92</v>
      </c>
      <c r="C168">
        <v>2</v>
      </c>
      <c r="D168">
        <v>0.95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0.4</v>
      </c>
      <c r="N168">
        <v>0</v>
      </c>
      <c r="O168">
        <v>0</v>
      </c>
      <c r="P168">
        <v>1</v>
      </c>
      <c r="Q168">
        <v>0</v>
      </c>
      <c r="R168">
        <v>0.92</v>
      </c>
    </row>
    <row r="169" spans="1:18" x14ac:dyDescent="0.25">
      <c r="A169" t="s">
        <v>86</v>
      </c>
      <c r="B169" t="s">
        <v>92</v>
      </c>
      <c r="C169">
        <v>3</v>
      </c>
      <c r="D169">
        <v>0.5</v>
      </c>
      <c r="E169">
        <v>0</v>
      </c>
      <c r="F169">
        <v>1</v>
      </c>
      <c r="G169">
        <v>0.2</v>
      </c>
      <c r="H169">
        <v>0.2</v>
      </c>
      <c r="I169">
        <v>0</v>
      </c>
      <c r="J169">
        <v>0</v>
      </c>
      <c r="K169">
        <v>0</v>
      </c>
      <c r="L169">
        <v>0</v>
      </c>
      <c r="M169">
        <v>0.4</v>
      </c>
      <c r="N169">
        <v>0</v>
      </c>
      <c r="O169">
        <v>0</v>
      </c>
      <c r="P169">
        <v>1</v>
      </c>
      <c r="Q169">
        <v>0</v>
      </c>
      <c r="R169">
        <v>0.38</v>
      </c>
    </row>
    <row r="170" spans="1:18" x14ac:dyDescent="0.25">
      <c r="A170" t="s">
        <v>86</v>
      </c>
      <c r="B170" t="s">
        <v>93</v>
      </c>
      <c r="C170">
        <v>1</v>
      </c>
      <c r="D170">
        <v>0.25</v>
      </c>
      <c r="E170">
        <v>0</v>
      </c>
      <c r="F170">
        <v>1</v>
      </c>
      <c r="G170">
        <v>0.4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0.55555555555555558</v>
      </c>
      <c r="N170">
        <v>0</v>
      </c>
      <c r="O170">
        <v>0</v>
      </c>
      <c r="P170">
        <v>1</v>
      </c>
      <c r="Q170">
        <v>0</v>
      </c>
      <c r="R170">
        <v>0.41</v>
      </c>
    </row>
    <row r="171" spans="1:18" x14ac:dyDescent="0.25">
      <c r="A171" t="s">
        <v>86</v>
      </c>
      <c r="B171" t="s">
        <v>93</v>
      </c>
      <c r="C171">
        <v>2</v>
      </c>
      <c r="D171">
        <v>0.85</v>
      </c>
      <c r="E171">
        <v>0</v>
      </c>
      <c r="F171">
        <v>1</v>
      </c>
      <c r="G171">
        <v>0.3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0.55555555555555558</v>
      </c>
      <c r="N171">
        <v>0</v>
      </c>
      <c r="O171">
        <v>0</v>
      </c>
      <c r="P171">
        <v>1</v>
      </c>
      <c r="Q171">
        <v>0</v>
      </c>
      <c r="R171">
        <v>0.83</v>
      </c>
    </row>
    <row r="172" spans="1:18" x14ac:dyDescent="0.25">
      <c r="A172" t="s">
        <v>86</v>
      </c>
      <c r="B172" t="s">
        <v>93</v>
      </c>
      <c r="C172">
        <v>3</v>
      </c>
      <c r="D172">
        <v>0.9</v>
      </c>
      <c r="E172">
        <v>0</v>
      </c>
      <c r="F172">
        <v>1</v>
      </c>
      <c r="G172">
        <v>0.2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0.55555555555555558</v>
      </c>
      <c r="N172">
        <v>0</v>
      </c>
      <c r="O172">
        <v>1</v>
      </c>
      <c r="P172">
        <v>1</v>
      </c>
      <c r="Q172">
        <v>0</v>
      </c>
      <c r="R172">
        <v>0.87</v>
      </c>
    </row>
    <row r="173" spans="1:18" x14ac:dyDescent="0.25">
      <c r="A173" t="s">
        <v>86</v>
      </c>
      <c r="B173" t="s">
        <v>94</v>
      </c>
      <c r="C173">
        <v>1</v>
      </c>
      <c r="D173">
        <v>0.7</v>
      </c>
      <c r="E173">
        <v>0</v>
      </c>
      <c r="F173">
        <v>1</v>
      </c>
      <c r="G173">
        <v>1</v>
      </c>
      <c r="H173">
        <v>0.1</v>
      </c>
      <c r="I173">
        <v>0</v>
      </c>
      <c r="J173">
        <v>0</v>
      </c>
      <c r="K173">
        <v>0</v>
      </c>
      <c r="L173">
        <v>0</v>
      </c>
      <c r="M173">
        <v>0.625</v>
      </c>
      <c r="N173">
        <v>0</v>
      </c>
      <c r="O173">
        <v>0</v>
      </c>
      <c r="P173">
        <v>0</v>
      </c>
      <c r="Q173">
        <v>0</v>
      </c>
      <c r="R173">
        <v>0.38</v>
      </c>
    </row>
    <row r="174" spans="1:18" x14ac:dyDescent="0.25">
      <c r="A174" t="s">
        <v>86</v>
      </c>
      <c r="B174" t="s">
        <v>94</v>
      </c>
      <c r="C174">
        <v>2</v>
      </c>
      <c r="D174">
        <v>0.05</v>
      </c>
      <c r="E174">
        <v>0</v>
      </c>
      <c r="F174">
        <v>1</v>
      </c>
      <c r="G174">
        <v>0.6</v>
      </c>
      <c r="H174">
        <v>0.1</v>
      </c>
      <c r="I174">
        <v>0</v>
      </c>
      <c r="J174">
        <v>0</v>
      </c>
      <c r="K174">
        <v>0</v>
      </c>
      <c r="L174">
        <v>0</v>
      </c>
      <c r="M174">
        <v>0.625</v>
      </c>
      <c r="N174">
        <v>0</v>
      </c>
      <c r="O174">
        <v>0</v>
      </c>
      <c r="P174">
        <v>0</v>
      </c>
      <c r="Q174">
        <v>0</v>
      </c>
      <c r="R174">
        <v>0.14000000000000001</v>
      </c>
    </row>
    <row r="175" spans="1:18" x14ac:dyDescent="0.25">
      <c r="A175" t="s">
        <v>86</v>
      </c>
      <c r="B175" t="s">
        <v>94</v>
      </c>
      <c r="C175">
        <v>3</v>
      </c>
      <c r="D175">
        <v>0.45</v>
      </c>
      <c r="E175">
        <v>0</v>
      </c>
      <c r="F175">
        <v>1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0.625</v>
      </c>
      <c r="N175">
        <v>0</v>
      </c>
      <c r="O175">
        <v>0</v>
      </c>
      <c r="P175">
        <v>0</v>
      </c>
      <c r="Q175">
        <v>0</v>
      </c>
      <c r="R175">
        <v>0.28000000000000003</v>
      </c>
    </row>
    <row r="176" spans="1:18" x14ac:dyDescent="0.25">
      <c r="A176" t="s">
        <v>86</v>
      </c>
      <c r="B176" t="s">
        <v>95</v>
      </c>
      <c r="C176">
        <v>1</v>
      </c>
      <c r="D176">
        <v>0.05</v>
      </c>
      <c r="E176">
        <v>0</v>
      </c>
      <c r="F176">
        <v>1</v>
      </c>
      <c r="G176">
        <v>0.7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0.09</v>
      </c>
    </row>
    <row r="177" spans="1:18" x14ac:dyDescent="0.25">
      <c r="A177" t="s">
        <v>86</v>
      </c>
      <c r="B177" t="s">
        <v>95</v>
      </c>
      <c r="C177">
        <v>2</v>
      </c>
      <c r="D177">
        <v>0</v>
      </c>
      <c r="E177">
        <v>0</v>
      </c>
      <c r="F177">
        <v>1</v>
      </c>
      <c r="G177">
        <v>0.8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</row>
    <row r="178" spans="1:18" x14ac:dyDescent="0.25">
      <c r="A178" t="s">
        <v>86</v>
      </c>
      <c r="B178" t="s">
        <v>95</v>
      </c>
      <c r="C178">
        <v>3</v>
      </c>
      <c r="D178">
        <v>0</v>
      </c>
      <c r="E178">
        <v>0</v>
      </c>
      <c r="F178">
        <v>1</v>
      </c>
      <c r="G178">
        <v>0.3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</row>
    <row r="179" spans="1:18" x14ac:dyDescent="0.25">
      <c r="A179" t="s">
        <v>86</v>
      </c>
      <c r="B179" t="s">
        <v>96</v>
      </c>
      <c r="C179">
        <v>1</v>
      </c>
      <c r="D179">
        <v>0</v>
      </c>
      <c r="E179">
        <v>0</v>
      </c>
      <c r="F179">
        <v>1</v>
      </c>
      <c r="G179">
        <v>0.1</v>
      </c>
      <c r="H179">
        <v>0.1</v>
      </c>
      <c r="I179">
        <v>0</v>
      </c>
      <c r="J179">
        <v>0</v>
      </c>
      <c r="K179">
        <v>0</v>
      </c>
      <c r="L179">
        <v>0</v>
      </c>
      <c r="M179">
        <v>0.2857142857142857</v>
      </c>
      <c r="N179">
        <v>0</v>
      </c>
      <c r="O179">
        <v>0</v>
      </c>
      <c r="P179">
        <v>0</v>
      </c>
      <c r="Q179">
        <v>0</v>
      </c>
      <c r="R179">
        <v>0</v>
      </c>
    </row>
    <row r="180" spans="1:18" x14ac:dyDescent="0.25">
      <c r="A180" t="s">
        <v>86</v>
      </c>
      <c r="B180" t="s">
        <v>96</v>
      </c>
      <c r="C180">
        <v>2</v>
      </c>
      <c r="D180">
        <v>0</v>
      </c>
      <c r="E180">
        <v>0</v>
      </c>
      <c r="F180">
        <v>1</v>
      </c>
      <c r="G180">
        <v>0.1</v>
      </c>
      <c r="H180">
        <v>0.3</v>
      </c>
      <c r="I180">
        <v>0</v>
      </c>
      <c r="J180">
        <v>0</v>
      </c>
      <c r="K180">
        <v>0</v>
      </c>
      <c r="L180">
        <v>0</v>
      </c>
      <c r="M180">
        <v>0.2857142857142857</v>
      </c>
      <c r="N180">
        <v>0</v>
      </c>
      <c r="O180">
        <v>0</v>
      </c>
      <c r="P180">
        <v>0</v>
      </c>
      <c r="Q180">
        <v>0</v>
      </c>
      <c r="R180">
        <v>0</v>
      </c>
    </row>
    <row r="181" spans="1:18" x14ac:dyDescent="0.25">
      <c r="A181" t="s">
        <v>86</v>
      </c>
      <c r="B181" t="s">
        <v>96</v>
      </c>
      <c r="C181">
        <v>3</v>
      </c>
      <c r="D181">
        <v>0</v>
      </c>
      <c r="E181">
        <v>0</v>
      </c>
      <c r="F181">
        <v>1</v>
      </c>
      <c r="G181">
        <v>0.2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0.2857142857142857</v>
      </c>
      <c r="N181">
        <v>0</v>
      </c>
      <c r="O181">
        <v>0</v>
      </c>
      <c r="P181">
        <v>0</v>
      </c>
      <c r="Q181">
        <v>0</v>
      </c>
      <c r="R181">
        <v>0</v>
      </c>
    </row>
    <row r="182" spans="1:18" x14ac:dyDescent="0.25">
      <c r="A182" t="s">
        <v>97</v>
      </c>
      <c r="B182" t="s">
        <v>72</v>
      </c>
      <c r="C182">
        <v>1</v>
      </c>
      <c r="D182">
        <v>0.1</v>
      </c>
      <c r="E182">
        <v>0.25</v>
      </c>
      <c r="F182">
        <v>0.5</v>
      </c>
      <c r="G182">
        <v>0</v>
      </c>
      <c r="H182">
        <v>0</v>
      </c>
      <c r="I182">
        <v>0.1</v>
      </c>
      <c r="J182">
        <v>0.04</v>
      </c>
      <c r="K182">
        <v>0.71399999999999997</v>
      </c>
      <c r="L182">
        <v>9.76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</row>
    <row r="183" spans="1:18" x14ac:dyDescent="0.25">
      <c r="A183" t="s">
        <v>97</v>
      </c>
      <c r="B183" t="s">
        <v>72</v>
      </c>
      <c r="C183">
        <v>2</v>
      </c>
      <c r="D183">
        <v>0.1</v>
      </c>
      <c r="E183">
        <v>0</v>
      </c>
      <c r="F183">
        <v>0.8</v>
      </c>
      <c r="G183">
        <v>0.2</v>
      </c>
      <c r="H183">
        <v>0.4</v>
      </c>
      <c r="I183">
        <v>0.26</v>
      </c>
      <c r="J183">
        <v>0.06</v>
      </c>
      <c r="K183">
        <v>0.18</v>
      </c>
      <c r="L183">
        <v>4.0999999999999996</v>
      </c>
      <c r="M183">
        <v>1</v>
      </c>
      <c r="N183">
        <v>0</v>
      </c>
      <c r="O183">
        <v>1</v>
      </c>
      <c r="P183">
        <v>1</v>
      </c>
      <c r="Q183">
        <v>0</v>
      </c>
      <c r="R183">
        <v>0</v>
      </c>
    </row>
    <row r="184" spans="1:18" x14ac:dyDescent="0.25">
      <c r="A184" t="s">
        <v>97</v>
      </c>
      <c r="B184" t="s">
        <v>72</v>
      </c>
      <c r="C184">
        <v>3</v>
      </c>
      <c r="D184">
        <v>0.35</v>
      </c>
      <c r="E184">
        <v>0.13636363636363635</v>
      </c>
      <c r="F184">
        <v>0.54545454545454541</v>
      </c>
      <c r="G184">
        <v>0.5</v>
      </c>
      <c r="H184">
        <v>0</v>
      </c>
      <c r="I184">
        <v>0.16</v>
      </c>
      <c r="J184">
        <v>0.06</v>
      </c>
      <c r="K184">
        <v>0.81</v>
      </c>
      <c r="L184">
        <v>1.86</v>
      </c>
      <c r="M184">
        <v>1</v>
      </c>
      <c r="N184">
        <v>0</v>
      </c>
      <c r="O184">
        <v>1</v>
      </c>
      <c r="P184">
        <v>0</v>
      </c>
      <c r="Q184">
        <v>0</v>
      </c>
      <c r="R184">
        <v>0</v>
      </c>
    </row>
    <row r="185" spans="1:18" x14ac:dyDescent="0.25">
      <c r="A185" t="s">
        <v>97</v>
      </c>
      <c r="B185" t="s">
        <v>98</v>
      </c>
      <c r="C185">
        <v>1</v>
      </c>
      <c r="D185">
        <v>0</v>
      </c>
      <c r="E185">
        <v>2.7027027027027029E-2</v>
      </c>
      <c r="F185">
        <v>0.64864864864864868</v>
      </c>
      <c r="G185">
        <v>0</v>
      </c>
      <c r="H185">
        <v>0</v>
      </c>
      <c r="I185">
        <v>0.22</v>
      </c>
      <c r="J185">
        <v>0</v>
      </c>
      <c r="K185">
        <v>0</v>
      </c>
      <c r="L185">
        <v>5.24</v>
      </c>
      <c r="M185">
        <v>0.90909090909090906</v>
      </c>
      <c r="N185">
        <v>0</v>
      </c>
      <c r="O185">
        <v>1</v>
      </c>
      <c r="P185">
        <v>0</v>
      </c>
      <c r="Q185">
        <v>0</v>
      </c>
      <c r="R185">
        <v>0</v>
      </c>
    </row>
    <row r="186" spans="1:18" x14ac:dyDescent="0.25">
      <c r="A186" t="s">
        <v>97</v>
      </c>
      <c r="B186" t="s">
        <v>98</v>
      </c>
      <c r="C186">
        <v>2</v>
      </c>
      <c r="D186">
        <v>0.15</v>
      </c>
      <c r="E186">
        <v>0.1111111111111111</v>
      </c>
      <c r="F186">
        <v>0.66666666666666663</v>
      </c>
      <c r="G186">
        <v>0.2</v>
      </c>
      <c r="H186">
        <v>0</v>
      </c>
      <c r="I186">
        <v>0.36</v>
      </c>
      <c r="J186">
        <v>0.02</v>
      </c>
      <c r="K186">
        <v>5.0000000000000001E-3</v>
      </c>
      <c r="L186">
        <v>2.4500000000000002</v>
      </c>
      <c r="M186">
        <v>0.90909090909090906</v>
      </c>
      <c r="N186">
        <v>0</v>
      </c>
      <c r="O186">
        <v>0</v>
      </c>
      <c r="P186">
        <v>0</v>
      </c>
      <c r="Q186">
        <v>0</v>
      </c>
      <c r="R186">
        <v>0</v>
      </c>
    </row>
    <row r="187" spans="1:18" x14ac:dyDescent="0.25">
      <c r="A187" t="s">
        <v>97</v>
      </c>
      <c r="B187" t="s">
        <v>98</v>
      </c>
      <c r="C187">
        <v>3</v>
      </c>
      <c r="D187">
        <v>0.2</v>
      </c>
      <c r="E187">
        <v>2.8571428571428571E-2</v>
      </c>
      <c r="F187">
        <v>0.48571428571428571</v>
      </c>
      <c r="G187">
        <v>0</v>
      </c>
      <c r="H187">
        <v>0</v>
      </c>
      <c r="I187">
        <v>0.38</v>
      </c>
      <c r="J187">
        <v>0.02</v>
      </c>
      <c r="K187">
        <v>1.4E-2</v>
      </c>
      <c r="L187">
        <v>1.42</v>
      </c>
      <c r="M187">
        <v>0.90909090909090906</v>
      </c>
      <c r="N187">
        <v>0</v>
      </c>
      <c r="O187">
        <v>1</v>
      </c>
      <c r="P187">
        <v>0</v>
      </c>
      <c r="Q187">
        <v>0</v>
      </c>
      <c r="R187">
        <v>0</v>
      </c>
    </row>
    <row r="188" spans="1:18" x14ac:dyDescent="0.25">
      <c r="A188" t="s">
        <v>97</v>
      </c>
      <c r="B188" t="s">
        <v>79</v>
      </c>
      <c r="C188">
        <v>1</v>
      </c>
      <c r="D188">
        <v>0.05</v>
      </c>
      <c r="E188">
        <v>0</v>
      </c>
      <c r="F188">
        <v>0.65384615384615385</v>
      </c>
      <c r="G188">
        <v>0</v>
      </c>
      <c r="H188">
        <v>0</v>
      </c>
      <c r="I188">
        <v>0.06</v>
      </c>
      <c r="J188">
        <v>0.02</v>
      </c>
      <c r="K188">
        <v>0.02</v>
      </c>
      <c r="L188">
        <v>2.85</v>
      </c>
      <c r="M188">
        <v>0.45454545454545453</v>
      </c>
      <c r="N188">
        <v>0</v>
      </c>
      <c r="O188">
        <v>0</v>
      </c>
      <c r="P188">
        <v>0</v>
      </c>
      <c r="Q188">
        <v>0</v>
      </c>
      <c r="R188">
        <v>0</v>
      </c>
    </row>
    <row r="189" spans="1:18" x14ac:dyDescent="0.25">
      <c r="A189" t="s">
        <v>97</v>
      </c>
      <c r="B189" t="s">
        <v>79</v>
      </c>
      <c r="C189">
        <v>2</v>
      </c>
      <c r="D189">
        <v>0.35</v>
      </c>
      <c r="E189">
        <v>0</v>
      </c>
      <c r="F189">
        <v>0.57894736842105265</v>
      </c>
      <c r="G189">
        <v>0</v>
      </c>
      <c r="H189">
        <v>0</v>
      </c>
      <c r="I189">
        <v>0.2</v>
      </c>
      <c r="J189">
        <v>0.02</v>
      </c>
      <c r="K189">
        <v>1.2E-2</v>
      </c>
      <c r="L189">
        <v>2.74</v>
      </c>
      <c r="M189">
        <v>0.45454545454545453</v>
      </c>
      <c r="N189">
        <v>0</v>
      </c>
      <c r="O189">
        <v>0</v>
      </c>
      <c r="P189">
        <v>0</v>
      </c>
      <c r="Q189">
        <v>0</v>
      </c>
      <c r="R189">
        <v>0</v>
      </c>
    </row>
    <row r="190" spans="1:18" x14ac:dyDescent="0.25">
      <c r="A190" t="s">
        <v>97</v>
      </c>
      <c r="B190" t="s">
        <v>79</v>
      </c>
      <c r="C190">
        <v>3</v>
      </c>
      <c r="D190">
        <v>0.3</v>
      </c>
      <c r="E190">
        <v>0</v>
      </c>
      <c r="F190">
        <v>0.45454545454545453</v>
      </c>
      <c r="G190">
        <v>0</v>
      </c>
      <c r="H190">
        <v>0</v>
      </c>
      <c r="I190">
        <v>0.32</v>
      </c>
      <c r="J190">
        <v>0.02</v>
      </c>
      <c r="K190">
        <v>0.01</v>
      </c>
      <c r="L190">
        <v>1.62</v>
      </c>
      <c r="M190">
        <v>0.45454545454545453</v>
      </c>
      <c r="N190">
        <v>0</v>
      </c>
      <c r="O190">
        <v>0</v>
      </c>
      <c r="P190">
        <v>0</v>
      </c>
      <c r="Q190">
        <v>0</v>
      </c>
      <c r="R190">
        <v>0</v>
      </c>
    </row>
    <row r="191" spans="1:18" x14ac:dyDescent="0.25">
      <c r="A191" t="s">
        <v>97</v>
      </c>
      <c r="B191" t="s">
        <v>99</v>
      </c>
      <c r="C191">
        <v>1</v>
      </c>
      <c r="D191">
        <v>0.2</v>
      </c>
      <c r="E191">
        <v>0.17391304347826086</v>
      </c>
      <c r="F191">
        <v>0.43478260869565216</v>
      </c>
      <c r="G191">
        <v>0</v>
      </c>
      <c r="H191">
        <v>0.1</v>
      </c>
      <c r="I191">
        <v>0.2</v>
      </c>
      <c r="J191">
        <v>0.02</v>
      </c>
      <c r="K191">
        <v>6.0000000000000001E-3</v>
      </c>
      <c r="L191">
        <v>0.9</v>
      </c>
      <c r="M191">
        <v>0.35714285714285715</v>
      </c>
      <c r="N191">
        <v>0</v>
      </c>
      <c r="O191">
        <v>0</v>
      </c>
      <c r="P191">
        <v>0</v>
      </c>
      <c r="Q191">
        <v>0</v>
      </c>
      <c r="R191">
        <v>0</v>
      </c>
    </row>
    <row r="192" spans="1:18" x14ac:dyDescent="0.25">
      <c r="A192" t="s">
        <v>97</v>
      </c>
      <c r="B192" t="s">
        <v>99</v>
      </c>
      <c r="C192">
        <v>2</v>
      </c>
      <c r="D192">
        <v>0.1</v>
      </c>
      <c r="E192">
        <v>5.5555555555555552E-2</v>
      </c>
      <c r="F192">
        <v>0.61111111111111116</v>
      </c>
      <c r="G192">
        <v>0.2</v>
      </c>
      <c r="H192">
        <v>0</v>
      </c>
      <c r="I192">
        <v>0.02</v>
      </c>
      <c r="J192">
        <v>0.06</v>
      </c>
      <c r="K192">
        <v>3.2</v>
      </c>
      <c r="L192">
        <v>12.41</v>
      </c>
      <c r="M192">
        <v>0.35714285714285715</v>
      </c>
      <c r="N192">
        <v>0</v>
      </c>
      <c r="O192">
        <v>0</v>
      </c>
      <c r="P192">
        <v>0</v>
      </c>
      <c r="Q192">
        <v>0</v>
      </c>
      <c r="R192">
        <v>0</v>
      </c>
    </row>
    <row r="193" spans="1:18" x14ac:dyDescent="0.25">
      <c r="A193" t="s">
        <v>97</v>
      </c>
      <c r="B193" t="s">
        <v>99</v>
      </c>
      <c r="C193">
        <v>3</v>
      </c>
      <c r="D193">
        <v>0.1</v>
      </c>
      <c r="E193">
        <v>0</v>
      </c>
      <c r="F193">
        <v>0.625</v>
      </c>
      <c r="G193">
        <v>0</v>
      </c>
      <c r="H193">
        <v>0</v>
      </c>
      <c r="I193">
        <v>0.14000000000000001</v>
      </c>
      <c r="J193">
        <v>0.06</v>
      </c>
      <c r="K193">
        <v>0.03</v>
      </c>
      <c r="L193">
        <v>3.25</v>
      </c>
      <c r="M193">
        <v>0.35714285714285715</v>
      </c>
      <c r="N193">
        <v>0</v>
      </c>
      <c r="O193">
        <v>0</v>
      </c>
      <c r="P193">
        <v>0</v>
      </c>
      <c r="Q193">
        <v>0</v>
      </c>
      <c r="R193">
        <v>0</v>
      </c>
    </row>
    <row r="194" spans="1:18" x14ac:dyDescent="0.25">
      <c r="A194" t="s">
        <v>97</v>
      </c>
      <c r="B194" t="s">
        <v>100</v>
      </c>
      <c r="C194">
        <v>1</v>
      </c>
      <c r="D194">
        <v>0.1</v>
      </c>
      <c r="E194">
        <v>0</v>
      </c>
      <c r="F194">
        <v>0.36363636363636365</v>
      </c>
      <c r="G194">
        <v>0</v>
      </c>
      <c r="H194">
        <v>0</v>
      </c>
      <c r="I194">
        <v>0.14000000000000001</v>
      </c>
      <c r="J194">
        <v>0.04</v>
      </c>
      <c r="K194">
        <v>2.5999999999999999E-2</v>
      </c>
      <c r="L194">
        <v>1.23</v>
      </c>
      <c r="M194">
        <v>0.76923076923076916</v>
      </c>
      <c r="N194">
        <v>0</v>
      </c>
      <c r="O194">
        <v>1</v>
      </c>
      <c r="P194">
        <v>0</v>
      </c>
      <c r="Q194">
        <v>0</v>
      </c>
      <c r="R194">
        <v>0</v>
      </c>
    </row>
    <row r="195" spans="1:18" x14ac:dyDescent="0.25">
      <c r="A195" t="s">
        <v>97</v>
      </c>
      <c r="B195" t="s">
        <v>100</v>
      </c>
      <c r="C195">
        <v>2</v>
      </c>
      <c r="D195">
        <v>0.5</v>
      </c>
      <c r="E195">
        <v>9.6774193548387094E-2</v>
      </c>
      <c r="F195">
        <v>0.54838709677419351</v>
      </c>
      <c r="G195">
        <v>0.4</v>
      </c>
      <c r="H195">
        <v>0</v>
      </c>
      <c r="I195">
        <v>0.2</v>
      </c>
      <c r="J195">
        <v>0.08</v>
      </c>
      <c r="K195">
        <v>0.04</v>
      </c>
      <c r="L195">
        <v>11.6</v>
      </c>
      <c r="M195">
        <v>0.76923076923076916</v>
      </c>
      <c r="N195">
        <v>0</v>
      </c>
      <c r="O195">
        <v>1</v>
      </c>
      <c r="P195">
        <v>1</v>
      </c>
      <c r="Q195">
        <v>0</v>
      </c>
      <c r="R195">
        <v>0</v>
      </c>
    </row>
    <row r="196" spans="1:18" x14ac:dyDescent="0.25">
      <c r="A196" t="s">
        <v>97</v>
      </c>
      <c r="B196" t="s">
        <v>100</v>
      </c>
      <c r="C196">
        <v>3</v>
      </c>
      <c r="D196">
        <v>0</v>
      </c>
      <c r="E196">
        <v>0</v>
      </c>
      <c r="F196">
        <v>0.26315789473684209</v>
      </c>
      <c r="G196">
        <v>0.2</v>
      </c>
      <c r="H196">
        <v>0</v>
      </c>
      <c r="I196">
        <v>0.48</v>
      </c>
      <c r="J196">
        <v>0</v>
      </c>
      <c r="K196">
        <v>0</v>
      </c>
      <c r="L196">
        <v>9.25</v>
      </c>
      <c r="M196">
        <v>0.76923076923076916</v>
      </c>
      <c r="N196">
        <v>0</v>
      </c>
      <c r="O196">
        <v>1</v>
      </c>
      <c r="P196">
        <v>0</v>
      </c>
      <c r="Q196">
        <v>0</v>
      </c>
      <c r="R196">
        <v>0</v>
      </c>
    </row>
    <row r="197" spans="1:18" x14ac:dyDescent="0.25">
      <c r="A197" t="s">
        <v>97</v>
      </c>
      <c r="B197" t="s">
        <v>101</v>
      </c>
      <c r="C197">
        <v>1</v>
      </c>
      <c r="D197">
        <v>0.3</v>
      </c>
      <c r="E197">
        <v>0</v>
      </c>
      <c r="F197">
        <v>0.5714285714285714</v>
      </c>
      <c r="G197">
        <v>0</v>
      </c>
      <c r="H197">
        <v>0</v>
      </c>
      <c r="I197">
        <v>0.14000000000000001</v>
      </c>
      <c r="J197">
        <v>0.02</v>
      </c>
      <c r="K197">
        <v>8.0000000000000002E-3</v>
      </c>
      <c r="L197">
        <v>39.1</v>
      </c>
      <c r="M197">
        <v>0.4</v>
      </c>
      <c r="N197">
        <v>0</v>
      </c>
      <c r="O197">
        <v>1</v>
      </c>
      <c r="P197">
        <v>0</v>
      </c>
      <c r="Q197">
        <v>0</v>
      </c>
      <c r="R197">
        <v>0</v>
      </c>
    </row>
    <row r="198" spans="1:18" x14ac:dyDescent="0.25">
      <c r="A198" t="s">
        <v>97</v>
      </c>
      <c r="B198" t="s">
        <v>101</v>
      </c>
      <c r="C198">
        <v>2</v>
      </c>
      <c r="D198">
        <v>0.45</v>
      </c>
      <c r="E198">
        <v>0</v>
      </c>
      <c r="F198">
        <v>8.3333333333333329E-2</v>
      </c>
      <c r="G198">
        <v>0</v>
      </c>
      <c r="H198">
        <v>0</v>
      </c>
      <c r="I198">
        <v>0.04</v>
      </c>
      <c r="J198">
        <v>0.04</v>
      </c>
      <c r="K198">
        <v>0.02</v>
      </c>
      <c r="L198">
        <v>3.11</v>
      </c>
      <c r="M198">
        <v>0.4</v>
      </c>
      <c r="N198">
        <v>0</v>
      </c>
      <c r="O198">
        <v>1</v>
      </c>
      <c r="P198">
        <v>0</v>
      </c>
      <c r="Q198">
        <v>0</v>
      </c>
      <c r="R198">
        <v>0</v>
      </c>
    </row>
    <row r="199" spans="1:18" x14ac:dyDescent="0.25">
      <c r="A199" t="s">
        <v>97</v>
      </c>
      <c r="B199" t="s">
        <v>101</v>
      </c>
      <c r="C199">
        <v>3</v>
      </c>
      <c r="D199">
        <v>0.3</v>
      </c>
      <c r="E199">
        <v>0</v>
      </c>
      <c r="F199">
        <v>0.23076923076923078</v>
      </c>
      <c r="G199">
        <v>0</v>
      </c>
      <c r="H199">
        <v>0</v>
      </c>
      <c r="I199">
        <v>0.42</v>
      </c>
      <c r="J199">
        <v>0</v>
      </c>
      <c r="K199">
        <v>0</v>
      </c>
      <c r="L199">
        <v>1.41</v>
      </c>
      <c r="M199">
        <v>0.4</v>
      </c>
      <c r="N199">
        <v>0</v>
      </c>
      <c r="O199">
        <v>1</v>
      </c>
      <c r="P199">
        <v>1</v>
      </c>
      <c r="Q199">
        <v>0</v>
      </c>
      <c r="R199">
        <v>0</v>
      </c>
    </row>
    <row r="200" spans="1:18" x14ac:dyDescent="0.25">
      <c r="A200" t="s">
        <v>97</v>
      </c>
      <c r="B200" t="s">
        <v>102</v>
      </c>
      <c r="C200">
        <v>1</v>
      </c>
      <c r="D200">
        <v>0</v>
      </c>
      <c r="E200">
        <v>0</v>
      </c>
      <c r="F200">
        <v>7.3170731707317069E-2</v>
      </c>
      <c r="G200">
        <v>0</v>
      </c>
      <c r="H200">
        <v>0.1</v>
      </c>
      <c r="I200">
        <v>0</v>
      </c>
      <c r="J200">
        <v>0</v>
      </c>
      <c r="K200">
        <v>0</v>
      </c>
      <c r="L200">
        <v>0</v>
      </c>
      <c r="M200">
        <v>0.625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18" x14ac:dyDescent="0.25">
      <c r="A201" t="s">
        <v>97</v>
      </c>
      <c r="B201" t="s">
        <v>102</v>
      </c>
      <c r="C201">
        <v>2</v>
      </c>
      <c r="D201">
        <v>0</v>
      </c>
      <c r="E201">
        <v>0</v>
      </c>
      <c r="F201">
        <v>0.42307692307692307</v>
      </c>
      <c r="G201">
        <v>0</v>
      </c>
      <c r="H201">
        <v>0.2</v>
      </c>
      <c r="I201">
        <v>0</v>
      </c>
      <c r="J201">
        <v>0.02</v>
      </c>
      <c r="K201">
        <v>8.0000000000000002E-3</v>
      </c>
      <c r="L201">
        <v>2.83</v>
      </c>
      <c r="M201">
        <v>0.625</v>
      </c>
      <c r="N201">
        <v>0</v>
      </c>
      <c r="O201">
        <v>1</v>
      </c>
      <c r="P201">
        <v>0</v>
      </c>
      <c r="Q201">
        <v>0</v>
      </c>
      <c r="R201">
        <v>0</v>
      </c>
    </row>
    <row r="202" spans="1:18" x14ac:dyDescent="0.25">
      <c r="A202" t="s">
        <v>97</v>
      </c>
      <c r="B202" t="s">
        <v>102</v>
      </c>
      <c r="C202">
        <v>3</v>
      </c>
      <c r="D202">
        <v>0</v>
      </c>
      <c r="E202">
        <v>2.9411764705882353E-2</v>
      </c>
      <c r="F202">
        <v>0.35294117647058826</v>
      </c>
      <c r="G202">
        <v>0</v>
      </c>
      <c r="H202">
        <v>0.2</v>
      </c>
      <c r="I202">
        <v>0.02</v>
      </c>
      <c r="J202">
        <v>0.02</v>
      </c>
      <c r="K202">
        <v>8.0000000000000002E-3</v>
      </c>
      <c r="L202">
        <v>2.0699999999999998</v>
      </c>
      <c r="M202">
        <v>0.625</v>
      </c>
      <c r="N202">
        <v>0</v>
      </c>
      <c r="O202">
        <v>1</v>
      </c>
      <c r="P202">
        <v>0</v>
      </c>
      <c r="Q202">
        <v>0</v>
      </c>
      <c r="R202">
        <v>0</v>
      </c>
    </row>
    <row r="203" spans="1:18" x14ac:dyDescent="0.25">
      <c r="A203" t="s">
        <v>97</v>
      </c>
      <c r="B203" t="s">
        <v>78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0.02</v>
      </c>
      <c r="K203">
        <v>1.2E-2</v>
      </c>
      <c r="L203">
        <v>0</v>
      </c>
      <c r="M203">
        <v>0.5714285714285714</v>
      </c>
      <c r="N203">
        <v>0</v>
      </c>
      <c r="O203">
        <v>0</v>
      </c>
      <c r="P203">
        <v>0</v>
      </c>
      <c r="Q203">
        <v>0</v>
      </c>
      <c r="R203">
        <v>0</v>
      </c>
    </row>
    <row r="204" spans="1:18" x14ac:dyDescent="0.25">
      <c r="A204" t="s">
        <v>97</v>
      </c>
      <c r="B204" t="s">
        <v>78</v>
      </c>
      <c r="C204">
        <v>2</v>
      </c>
      <c r="D204">
        <v>0</v>
      </c>
      <c r="E204">
        <v>0</v>
      </c>
      <c r="F204">
        <v>0.44444444444444442</v>
      </c>
      <c r="G204">
        <v>0</v>
      </c>
      <c r="H204">
        <v>0</v>
      </c>
      <c r="I204">
        <v>0.02</v>
      </c>
      <c r="J204">
        <v>0</v>
      </c>
      <c r="K204">
        <v>0</v>
      </c>
      <c r="L204">
        <v>2.0499999999999998</v>
      </c>
      <c r="M204">
        <v>0.5714285714285714</v>
      </c>
      <c r="N204">
        <v>0</v>
      </c>
      <c r="O204">
        <v>0</v>
      </c>
      <c r="P204">
        <v>0</v>
      </c>
      <c r="Q204">
        <v>0</v>
      </c>
      <c r="R204">
        <v>0</v>
      </c>
    </row>
    <row r="205" spans="1:18" x14ac:dyDescent="0.25">
      <c r="A205" t="s">
        <v>97</v>
      </c>
      <c r="B205" t="s">
        <v>78</v>
      </c>
      <c r="C205">
        <v>3</v>
      </c>
      <c r="D205">
        <v>0.05</v>
      </c>
      <c r="E205">
        <v>0</v>
      </c>
      <c r="F205">
        <v>0.55000000000000004</v>
      </c>
      <c r="G205">
        <v>0</v>
      </c>
      <c r="H205">
        <v>0</v>
      </c>
      <c r="I205">
        <v>0.14000000000000001</v>
      </c>
      <c r="J205">
        <v>0.04</v>
      </c>
      <c r="K205">
        <v>2.2400000000000003E-2</v>
      </c>
      <c r="L205">
        <v>1.5208333333333333</v>
      </c>
      <c r="M205">
        <v>0.5714285714285714</v>
      </c>
      <c r="N205">
        <v>0</v>
      </c>
      <c r="O205">
        <v>0</v>
      </c>
      <c r="P205">
        <v>0</v>
      </c>
      <c r="Q205">
        <v>0</v>
      </c>
      <c r="R205">
        <v>0</v>
      </c>
    </row>
    <row r="206" spans="1:18" x14ac:dyDescent="0.25">
      <c r="A206" t="s">
        <v>97</v>
      </c>
      <c r="B206" t="s">
        <v>103</v>
      </c>
      <c r="C206">
        <v>1</v>
      </c>
      <c r="D206">
        <v>0</v>
      </c>
      <c r="E206">
        <v>0</v>
      </c>
      <c r="F206">
        <v>0.15217391304347827</v>
      </c>
      <c r="G206">
        <v>0</v>
      </c>
      <c r="H206">
        <v>0</v>
      </c>
      <c r="I206">
        <v>0.04</v>
      </c>
      <c r="J206">
        <v>0</v>
      </c>
      <c r="K206">
        <v>0</v>
      </c>
      <c r="L206">
        <v>15.071428571428571</v>
      </c>
      <c r="M206">
        <v>0.18181818181818182</v>
      </c>
      <c r="N206">
        <v>0</v>
      </c>
      <c r="O206">
        <v>0</v>
      </c>
      <c r="P206">
        <v>0</v>
      </c>
      <c r="Q206">
        <v>0</v>
      </c>
      <c r="R206">
        <v>0</v>
      </c>
    </row>
    <row r="207" spans="1:18" x14ac:dyDescent="0.25">
      <c r="A207" t="s">
        <v>97</v>
      </c>
      <c r="B207" t="s">
        <v>103</v>
      </c>
      <c r="C207">
        <v>2</v>
      </c>
      <c r="D207">
        <v>0</v>
      </c>
      <c r="E207">
        <v>0</v>
      </c>
      <c r="F207">
        <v>0.32142857142857145</v>
      </c>
      <c r="G207">
        <v>0</v>
      </c>
      <c r="H207">
        <v>0</v>
      </c>
      <c r="I207">
        <v>0.06</v>
      </c>
      <c r="J207">
        <v>0</v>
      </c>
      <c r="K207">
        <v>0</v>
      </c>
      <c r="L207">
        <v>4.7037037037037033</v>
      </c>
      <c r="M207">
        <v>0.18181818181818182</v>
      </c>
      <c r="N207">
        <v>0</v>
      </c>
      <c r="O207">
        <v>0</v>
      </c>
      <c r="P207">
        <v>0</v>
      </c>
      <c r="Q207">
        <v>0</v>
      </c>
      <c r="R207">
        <v>0</v>
      </c>
    </row>
    <row r="208" spans="1:18" x14ac:dyDescent="0.25">
      <c r="A208" t="s">
        <v>97</v>
      </c>
      <c r="B208" t="s">
        <v>103</v>
      </c>
      <c r="C208">
        <v>3</v>
      </c>
      <c r="D208">
        <v>0.2</v>
      </c>
      <c r="E208">
        <v>0</v>
      </c>
      <c r="F208">
        <v>6.25E-2</v>
      </c>
      <c r="G208">
        <v>0</v>
      </c>
      <c r="H208">
        <v>0</v>
      </c>
      <c r="I208">
        <v>0.06</v>
      </c>
      <c r="J208">
        <v>0.02</v>
      </c>
      <c r="K208">
        <v>0.08</v>
      </c>
      <c r="L208">
        <v>5.3454545454545457</v>
      </c>
      <c r="M208">
        <v>0.18181818181818182</v>
      </c>
      <c r="N208">
        <v>0</v>
      </c>
      <c r="O208">
        <v>0</v>
      </c>
      <c r="P208">
        <v>0</v>
      </c>
      <c r="Q208">
        <v>0</v>
      </c>
      <c r="R208">
        <v>0</v>
      </c>
    </row>
    <row r="209" spans="1:18" x14ac:dyDescent="0.25">
      <c r="A209" t="s">
        <v>104</v>
      </c>
      <c r="B209" t="s">
        <v>83</v>
      </c>
      <c r="C209">
        <v>1</v>
      </c>
      <c r="D209">
        <v>0.2</v>
      </c>
      <c r="E209">
        <v>0</v>
      </c>
      <c r="F209">
        <v>0.66666666666666663</v>
      </c>
      <c r="G209">
        <v>0.1</v>
      </c>
      <c r="H209">
        <v>0</v>
      </c>
      <c r="I209">
        <v>0.24</v>
      </c>
      <c r="J209">
        <v>0</v>
      </c>
      <c r="K209">
        <v>0</v>
      </c>
      <c r="L209">
        <v>2.0666666666666669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</row>
    <row r="210" spans="1:18" x14ac:dyDescent="0.25">
      <c r="A210" t="s">
        <v>104</v>
      </c>
      <c r="B210" t="s">
        <v>83</v>
      </c>
      <c r="C210">
        <v>2</v>
      </c>
      <c r="D210">
        <v>0</v>
      </c>
      <c r="E210">
        <v>0</v>
      </c>
      <c r="F210">
        <v>0.6</v>
      </c>
      <c r="G210">
        <v>0.3</v>
      </c>
      <c r="H210">
        <v>0</v>
      </c>
      <c r="I210">
        <v>0.1</v>
      </c>
      <c r="J210">
        <v>0</v>
      </c>
      <c r="K210">
        <v>0</v>
      </c>
      <c r="L210">
        <v>1.3076923076923077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18" x14ac:dyDescent="0.25">
      <c r="A211" t="s">
        <v>104</v>
      </c>
      <c r="B211" t="s">
        <v>105</v>
      </c>
      <c r="C211">
        <v>1</v>
      </c>
      <c r="D211">
        <v>0.1</v>
      </c>
      <c r="E211">
        <v>0</v>
      </c>
      <c r="F211">
        <v>0.44444444444444442</v>
      </c>
      <c r="G211">
        <v>0</v>
      </c>
      <c r="H211">
        <v>0</v>
      </c>
      <c r="I211">
        <v>0</v>
      </c>
      <c r="J211">
        <v>0.02</v>
      </c>
      <c r="K211">
        <v>0.04</v>
      </c>
      <c r="L211">
        <v>7.5789473684210522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</row>
    <row r="212" spans="1:18" x14ac:dyDescent="0.25">
      <c r="A212" t="s">
        <v>104</v>
      </c>
      <c r="B212" t="s">
        <v>105</v>
      </c>
      <c r="C212">
        <v>2</v>
      </c>
      <c r="D212">
        <v>0.2</v>
      </c>
      <c r="E212">
        <v>0.35714285714285715</v>
      </c>
      <c r="F212">
        <v>0</v>
      </c>
      <c r="G212">
        <v>0.2</v>
      </c>
      <c r="H212">
        <v>0</v>
      </c>
      <c r="I212">
        <v>0.2</v>
      </c>
      <c r="J212">
        <v>0.02</v>
      </c>
      <c r="K212">
        <v>4.2000000000000003E-2</v>
      </c>
      <c r="L212">
        <v>1.1842105263157894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</row>
    <row r="213" spans="1:18" x14ac:dyDescent="0.25">
      <c r="A213" t="s">
        <v>104</v>
      </c>
      <c r="B213" t="s">
        <v>106</v>
      </c>
      <c r="C213">
        <v>1</v>
      </c>
      <c r="D213">
        <v>0.35</v>
      </c>
      <c r="E213">
        <v>0</v>
      </c>
      <c r="F213">
        <v>0.22222222222222221</v>
      </c>
      <c r="G213">
        <v>0</v>
      </c>
      <c r="H213">
        <v>0</v>
      </c>
      <c r="I213">
        <v>0.02</v>
      </c>
      <c r="J213">
        <v>0.02</v>
      </c>
      <c r="K213">
        <v>0.6</v>
      </c>
      <c r="L213">
        <v>16</v>
      </c>
      <c r="M213">
        <v>0.26315789473684209</v>
      </c>
      <c r="N213">
        <v>0</v>
      </c>
      <c r="O213">
        <v>0</v>
      </c>
      <c r="P213">
        <v>0</v>
      </c>
      <c r="Q213">
        <v>0</v>
      </c>
      <c r="R213">
        <v>0</v>
      </c>
    </row>
    <row r="214" spans="1:18" x14ac:dyDescent="0.25">
      <c r="A214" t="s">
        <v>104</v>
      </c>
      <c r="B214" t="s">
        <v>106</v>
      </c>
      <c r="C214">
        <v>2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</v>
      </c>
      <c r="M214">
        <v>0.26315789473684209</v>
      </c>
      <c r="N214">
        <v>0</v>
      </c>
      <c r="O214">
        <v>0</v>
      </c>
      <c r="P214">
        <v>0</v>
      </c>
      <c r="Q214">
        <v>0</v>
      </c>
      <c r="R214">
        <v>0</v>
      </c>
    </row>
    <row r="215" spans="1:18" x14ac:dyDescent="0.25">
      <c r="A215" t="s">
        <v>104</v>
      </c>
      <c r="B215" t="s">
        <v>107</v>
      </c>
      <c r="C215">
        <v>1</v>
      </c>
      <c r="D215">
        <v>0.2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0.34482758620689657</v>
      </c>
      <c r="N215">
        <v>0</v>
      </c>
      <c r="O215">
        <v>1</v>
      </c>
      <c r="P215">
        <v>0</v>
      </c>
      <c r="Q215">
        <v>0</v>
      </c>
      <c r="R215">
        <v>0</v>
      </c>
    </row>
    <row r="216" spans="1:18" x14ac:dyDescent="0.25">
      <c r="A216" t="s">
        <v>104</v>
      </c>
      <c r="B216" t="s">
        <v>107</v>
      </c>
      <c r="C216">
        <v>2</v>
      </c>
      <c r="D216">
        <v>0.15</v>
      </c>
      <c r="E216">
        <v>0.44444444444444442</v>
      </c>
      <c r="F216">
        <v>0</v>
      </c>
      <c r="G216">
        <v>0</v>
      </c>
      <c r="H216">
        <v>0</v>
      </c>
      <c r="I216">
        <v>0.02</v>
      </c>
      <c r="J216">
        <v>0.02</v>
      </c>
      <c r="K216">
        <v>5.5999999999999994E-2</v>
      </c>
      <c r="L216">
        <v>3.6923076923076925</v>
      </c>
      <c r="M216">
        <v>0.34482758620689657</v>
      </c>
      <c r="N216">
        <v>0</v>
      </c>
      <c r="O216">
        <v>1</v>
      </c>
      <c r="P216">
        <v>0</v>
      </c>
      <c r="Q216">
        <v>0</v>
      </c>
      <c r="R216">
        <v>0</v>
      </c>
    </row>
    <row r="217" spans="1:18" x14ac:dyDescent="0.25">
      <c r="A217" t="s">
        <v>104</v>
      </c>
      <c r="B217" t="s">
        <v>108</v>
      </c>
      <c r="C217">
        <v>1</v>
      </c>
      <c r="D217">
        <v>0</v>
      </c>
      <c r="E217">
        <v>4.878048780487805E-2</v>
      </c>
      <c r="F217">
        <v>0.34146341463414637</v>
      </c>
      <c r="G217">
        <v>0.2</v>
      </c>
      <c r="H217">
        <v>0</v>
      </c>
      <c r="I217">
        <v>0.1</v>
      </c>
      <c r="J217">
        <v>0</v>
      </c>
      <c r="K217">
        <v>0</v>
      </c>
      <c r="L217">
        <v>4.1219512195121952</v>
      </c>
      <c r="M217">
        <v>0.5</v>
      </c>
      <c r="N217">
        <v>0</v>
      </c>
      <c r="O217">
        <v>0</v>
      </c>
      <c r="P217">
        <v>0</v>
      </c>
      <c r="Q217">
        <v>0</v>
      </c>
      <c r="R217">
        <v>0</v>
      </c>
    </row>
    <row r="218" spans="1:18" x14ac:dyDescent="0.25">
      <c r="A218" t="s">
        <v>104</v>
      </c>
      <c r="B218" t="s">
        <v>108</v>
      </c>
      <c r="C218">
        <v>2</v>
      </c>
      <c r="D218">
        <v>0</v>
      </c>
      <c r="E218">
        <v>0</v>
      </c>
      <c r="F218">
        <v>0.6071428571428571</v>
      </c>
      <c r="G218">
        <v>0.4</v>
      </c>
      <c r="H218">
        <v>0</v>
      </c>
      <c r="I218">
        <v>0.28000000000000003</v>
      </c>
      <c r="J218">
        <v>0</v>
      </c>
      <c r="K218">
        <v>0</v>
      </c>
      <c r="L218">
        <v>3.7903225806451615</v>
      </c>
      <c r="M218">
        <v>0.5</v>
      </c>
      <c r="N218">
        <v>0</v>
      </c>
      <c r="O218">
        <v>0</v>
      </c>
      <c r="P218">
        <v>0</v>
      </c>
      <c r="Q218">
        <v>0</v>
      </c>
      <c r="R218">
        <v>0</v>
      </c>
    </row>
    <row r="219" spans="1:18" x14ac:dyDescent="0.25">
      <c r="A219" t="s">
        <v>104</v>
      </c>
      <c r="B219" t="s">
        <v>109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0.02</v>
      </c>
      <c r="J219">
        <v>0.04</v>
      </c>
      <c r="K219">
        <v>2.4E-2</v>
      </c>
      <c r="L219">
        <v>2.8378378378378377</v>
      </c>
      <c r="M219">
        <v>0.2857142857142857</v>
      </c>
      <c r="N219">
        <v>0</v>
      </c>
      <c r="O219">
        <v>0</v>
      </c>
      <c r="P219">
        <v>0</v>
      </c>
      <c r="Q219">
        <v>0</v>
      </c>
      <c r="R219">
        <v>0</v>
      </c>
    </row>
    <row r="220" spans="1:18" x14ac:dyDescent="0.25">
      <c r="A220" t="s">
        <v>104</v>
      </c>
      <c r="B220" t="s">
        <v>109</v>
      </c>
      <c r="C220">
        <v>2</v>
      </c>
      <c r="D220">
        <v>0</v>
      </c>
      <c r="E220">
        <v>0.15384615384615385</v>
      </c>
      <c r="F220">
        <v>0</v>
      </c>
      <c r="G220">
        <v>0</v>
      </c>
      <c r="H220">
        <v>0</v>
      </c>
      <c r="I220">
        <v>0</v>
      </c>
      <c r="J220">
        <v>0.02</v>
      </c>
      <c r="K220">
        <v>9.5999999999999992E-3</v>
      </c>
      <c r="L220">
        <v>0</v>
      </c>
      <c r="M220">
        <v>0.33333333333333331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18" x14ac:dyDescent="0.25">
      <c r="A221" t="s">
        <v>104</v>
      </c>
      <c r="B221" t="s">
        <v>109</v>
      </c>
      <c r="C221">
        <v>3</v>
      </c>
      <c r="D221">
        <v>0</v>
      </c>
      <c r="E221">
        <v>0</v>
      </c>
      <c r="F221">
        <v>1.5</v>
      </c>
      <c r="G221">
        <v>0</v>
      </c>
      <c r="H221">
        <v>0.3</v>
      </c>
      <c r="I221">
        <v>0.1</v>
      </c>
      <c r="J221">
        <v>0</v>
      </c>
      <c r="K221">
        <v>0</v>
      </c>
      <c r="L221">
        <v>5.8235294117647056</v>
      </c>
      <c r="M221">
        <v>0.33333333333333331</v>
      </c>
      <c r="N221">
        <v>1</v>
      </c>
      <c r="O221">
        <v>0</v>
      </c>
      <c r="P221">
        <v>0</v>
      </c>
      <c r="Q221">
        <v>0</v>
      </c>
      <c r="R221">
        <v>0</v>
      </c>
    </row>
    <row r="222" spans="1:18" x14ac:dyDescent="0.25">
      <c r="A222" t="s">
        <v>104</v>
      </c>
      <c r="B222" t="s">
        <v>110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0.1</v>
      </c>
      <c r="I222">
        <v>0</v>
      </c>
      <c r="J222">
        <v>0</v>
      </c>
      <c r="K222">
        <v>0</v>
      </c>
      <c r="L222">
        <v>0</v>
      </c>
      <c r="M222">
        <v>0.21052631578947367</v>
      </c>
      <c r="N222">
        <v>0</v>
      </c>
      <c r="O222">
        <v>0</v>
      </c>
      <c r="P222">
        <v>0</v>
      </c>
      <c r="Q222">
        <v>0</v>
      </c>
      <c r="R222">
        <v>0</v>
      </c>
    </row>
    <row r="223" spans="1:18" x14ac:dyDescent="0.25">
      <c r="A223" t="s">
        <v>104</v>
      </c>
      <c r="B223" t="s">
        <v>110</v>
      </c>
      <c r="C223">
        <v>2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0.21052631578947367</v>
      </c>
      <c r="N223">
        <v>0</v>
      </c>
      <c r="O223">
        <v>0</v>
      </c>
      <c r="P223">
        <v>0</v>
      </c>
      <c r="Q223">
        <v>0</v>
      </c>
      <c r="R223">
        <v>0</v>
      </c>
    </row>
    <row r="224" spans="1:18" x14ac:dyDescent="0.25">
      <c r="A224" t="s">
        <v>104</v>
      </c>
      <c r="B224" t="s">
        <v>110</v>
      </c>
      <c r="C224">
        <v>3</v>
      </c>
      <c r="D224">
        <v>0.05</v>
      </c>
      <c r="E224">
        <v>7.6923076923076927E-2</v>
      </c>
      <c r="F224">
        <v>0.38461538461538464</v>
      </c>
      <c r="G224">
        <v>0</v>
      </c>
      <c r="H224">
        <v>0</v>
      </c>
      <c r="I224">
        <v>0.02</v>
      </c>
      <c r="J224">
        <v>0</v>
      </c>
      <c r="K224">
        <v>0</v>
      </c>
      <c r="L224">
        <v>1.0365853658536586</v>
      </c>
      <c r="M224">
        <v>0.21052631578947367</v>
      </c>
      <c r="N224">
        <v>0</v>
      </c>
      <c r="O224">
        <v>0</v>
      </c>
      <c r="P224">
        <v>0</v>
      </c>
      <c r="Q224">
        <v>0</v>
      </c>
      <c r="R224">
        <v>0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baseColWidth="10" defaultColWidth="9.109375" defaultRowHeight="13.2" x14ac:dyDescent="0.25"/>
  <sheetData>
    <row r="1" spans="1:17" x14ac:dyDescent="0.25">
      <c r="C1" s="1"/>
      <c r="D1" t="s">
        <v>0</v>
      </c>
      <c r="E1" s="1"/>
      <c r="F1" t="s">
        <v>1</v>
      </c>
      <c r="G1" s="1"/>
      <c r="H1" t="s">
        <v>2</v>
      </c>
      <c r="J1" s="1"/>
      <c r="K1" s="1" t="s">
        <v>113</v>
      </c>
      <c r="L1" s="1"/>
      <c r="M1" s="1"/>
      <c r="N1" s="1"/>
      <c r="O1" s="1"/>
    </row>
    <row r="2" spans="1:17" x14ac:dyDescent="0.25">
      <c r="A2" t="s">
        <v>6</v>
      </c>
      <c r="B2" t="s">
        <v>7</v>
      </c>
      <c r="C2" s="1" t="s">
        <v>9</v>
      </c>
      <c r="D2" t="s">
        <v>10</v>
      </c>
      <c r="E2" s="1" t="s">
        <v>11</v>
      </c>
      <c r="F2" t="s">
        <v>14</v>
      </c>
      <c r="G2" s="1" t="s">
        <v>15</v>
      </c>
      <c r="H2" t="s">
        <v>16</v>
      </c>
      <c r="I2" t="s">
        <v>17</v>
      </c>
      <c r="J2" s="1" t="s">
        <v>18</v>
      </c>
      <c r="K2" s="1" t="s">
        <v>20</v>
      </c>
      <c r="L2" s="1" t="s">
        <v>21</v>
      </c>
      <c r="M2" s="1" t="s">
        <v>22</v>
      </c>
      <c r="N2" s="1" t="s">
        <v>23</v>
      </c>
      <c r="O2" s="1" t="s">
        <v>24</v>
      </c>
      <c r="P2" t="s">
        <v>111</v>
      </c>
      <c r="Q2" t="s">
        <v>112</v>
      </c>
    </row>
    <row r="3" spans="1:17" x14ac:dyDescent="0.25">
      <c r="A3" s="2" t="s">
        <v>97</v>
      </c>
      <c r="B3" s="2" t="s">
        <v>79</v>
      </c>
      <c r="C3" s="3">
        <v>0.23333333333333331</v>
      </c>
      <c r="D3" s="3">
        <v>0</v>
      </c>
      <c r="E3" s="3">
        <v>0.56244632560422037</v>
      </c>
      <c r="F3" s="3">
        <v>0</v>
      </c>
      <c r="G3" s="2">
        <v>0</v>
      </c>
      <c r="H3" s="2">
        <v>0.19333333333333336</v>
      </c>
      <c r="I3" s="3">
        <v>0.02</v>
      </c>
      <c r="J3" s="2">
        <v>1.4E-2</v>
      </c>
      <c r="K3" s="3">
        <v>2.4033333333333333</v>
      </c>
      <c r="L3" s="3">
        <v>0.45454545454545453</v>
      </c>
      <c r="M3" s="2">
        <v>0</v>
      </c>
      <c r="N3" s="2">
        <v>0</v>
      </c>
      <c r="O3" s="2">
        <v>0</v>
      </c>
      <c r="P3" s="3">
        <v>0</v>
      </c>
      <c r="Q3" s="3">
        <v>0</v>
      </c>
    </row>
    <row r="4" spans="1:17" x14ac:dyDescent="0.25">
      <c r="A4" s="2" t="s">
        <v>97</v>
      </c>
      <c r="B4" s="2" t="s">
        <v>99</v>
      </c>
      <c r="C4" s="3">
        <v>0.13333333333333333</v>
      </c>
      <c r="D4" s="3">
        <v>7.6489533011272134E-2</v>
      </c>
      <c r="E4" s="3">
        <v>0.55696457326892113</v>
      </c>
      <c r="F4" s="3">
        <v>6.6666666666666666E-2</v>
      </c>
      <c r="G4" s="2">
        <v>3.3333333333333333E-2</v>
      </c>
      <c r="H4" s="2">
        <v>0.12</v>
      </c>
      <c r="I4" s="3">
        <v>4.6666666666666669E-2</v>
      </c>
      <c r="J4" s="2">
        <v>1.0786666666666667</v>
      </c>
      <c r="K4" s="3">
        <v>5.52</v>
      </c>
      <c r="L4" s="3">
        <v>0.35714285714285715</v>
      </c>
      <c r="M4" s="2">
        <v>0</v>
      </c>
      <c r="N4" s="2">
        <v>0</v>
      </c>
      <c r="O4" s="2">
        <v>0</v>
      </c>
      <c r="P4" s="3">
        <v>0</v>
      </c>
      <c r="Q4" s="3">
        <v>0</v>
      </c>
    </row>
    <row r="5" spans="1:17" x14ac:dyDescent="0.25">
      <c r="A5" s="2" t="s">
        <v>97</v>
      </c>
      <c r="B5" s="2" t="s">
        <v>98</v>
      </c>
      <c r="C5" s="3">
        <v>0.11666666666666665</v>
      </c>
      <c r="D5" s="3">
        <v>5.5569855569855574E-2</v>
      </c>
      <c r="E5" s="3">
        <v>0.60034320034320032</v>
      </c>
      <c r="F5" s="3">
        <v>6.6666666666666666E-2</v>
      </c>
      <c r="G5" s="2">
        <v>0</v>
      </c>
      <c r="H5" s="2">
        <v>0.32</v>
      </c>
      <c r="I5" s="3">
        <v>1.3333333333333334E-2</v>
      </c>
      <c r="J5" s="2">
        <v>6.3333333333333332E-3</v>
      </c>
      <c r="K5" s="3">
        <v>3.0366666666666666</v>
      </c>
      <c r="L5" s="3">
        <v>0.90909090909090906</v>
      </c>
      <c r="M5" s="2">
        <v>0</v>
      </c>
      <c r="N5" s="2">
        <v>0.66666666666666663</v>
      </c>
      <c r="O5" s="2">
        <v>0</v>
      </c>
      <c r="P5" s="3">
        <v>0</v>
      </c>
      <c r="Q5" s="3">
        <v>0</v>
      </c>
    </row>
    <row r="6" spans="1:17" x14ac:dyDescent="0.25">
      <c r="A6" s="2" t="s">
        <v>97</v>
      </c>
      <c r="B6" s="2" t="s">
        <v>103</v>
      </c>
      <c r="C6" s="3">
        <v>6.6666666666666666E-2</v>
      </c>
      <c r="D6" s="3">
        <v>0</v>
      </c>
      <c r="E6" s="3">
        <v>0.17870082815734989</v>
      </c>
      <c r="F6" s="3">
        <v>0</v>
      </c>
      <c r="G6" s="2">
        <v>0</v>
      </c>
      <c r="H6" s="2">
        <v>5.3333333333333337E-2</v>
      </c>
      <c r="I6" s="3">
        <v>6.6666666666666671E-3</v>
      </c>
      <c r="J6" s="2">
        <v>2.6666666666666668E-2</v>
      </c>
      <c r="K6" s="3">
        <v>8.373528940195607</v>
      </c>
      <c r="L6" s="3">
        <v>0.1818181818181818</v>
      </c>
      <c r="M6" s="2">
        <v>0</v>
      </c>
      <c r="N6" s="2">
        <v>0</v>
      </c>
      <c r="O6" s="2">
        <v>0</v>
      </c>
      <c r="P6" s="3">
        <v>0</v>
      </c>
      <c r="Q6" s="3">
        <v>0</v>
      </c>
    </row>
    <row r="7" spans="1:17" x14ac:dyDescent="0.25">
      <c r="A7" s="2" t="s">
        <v>97</v>
      </c>
      <c r="B7" s="2" t="s">
        <v>101</v>
      </c>
      <c r="C7" s="3">
        <v>0.35</v>
      </c>
      <c r="D7" s="3">
        <v>0</v>
      </c>
      <c r="E7" s="3">
        <v>0.29517704517704518</v>
      </c>
      <c r="F7" s="3">
        <v>0</v>
      </c>
      <c r="G7" s="2">
        <v>0</v>
      </c>
      <c r="H7" s="2">
        <v>0.2</v>
      </c>
      <c r="I7" s="3">
        <v>0.02</v>
      </c>
      <c r="J7" s="2">
        <v>9.3333333333333341E-3</v>
      </c>
      <c r="K7" s="3">
        <v>14.54</v>
      </c>
      <c r="L7" s="3">
        <v>0.4</v>
      </c>
      <c r="M7" s="2">
        <v>0</v>
      </c>
      <c r="N7" s="2">
        <v>1</v>
      </c>
      <c r="O7" s="2">
        <v>0.33333333333333331</v>
      </c>
      <c r="P7" s="3">
        <v>0</v>
      </c>
      <c r="Q7" s="3">
        <v>0</v>
      </c>
    </row>
    <row r="8" spans="1:17" x14ac:dyDescent="0.25">
      <c r="A8" s="2" t="s">
        <v>97</v>
      </c>
      <c r="B8" s="2" t="s">
        <v>100</v>
      </c>
      <c r="C8" s="3">
        <v>0.2</v>
      </c>
      <c r="D8" s="3">
        <v>3.2258064516129031E-2</v>
      </c>
      <c r="E8" s="3">
        <v>0.39172711838246643</v>
      </c>
      <c r="F8" s="3">
        <v>0.2</v>
      </c>
      <c r="G8" s="2">
        <v>0</v>
      </c>
      <c r="H8" s="2">
        <v>0.27333333333333337</v>
      </c>
      <c r="I8" s="3">
        <v>0.04</v>
      </c>
      <c r="J8" s="2">
        <v>2.2000000000000002E-2</v>
      </c>
      <c r="K8" s="3">
        <v>7.36</v>
      </c>
      <c r="L8" s="3">
        <v>0.76923076923076916</v>
      </c>
      <c r="M8" s="2">
        <v>0</v>
      </c>
      <c r="N8" s="2">
        <v>1</v>
      </c>
      <c r="O8" s="2">
        <v>0.33333333333333331</v>
      </c>
      <c r="P8" s="3">
        <v>0</v>
      </c>
      <c r="Q8" s="3">
        <v>0</v>
      </c>
    </row>
    <row r="9" spans="1:17" x14ac:dyDescent="0.25">
      <c r="A9" s="2" t="s">
        <v>97</v>
      </c>
      <c r="B9" s="2" t="s">
        <v>78</v>
      </c>
      <c r="C9" s="3">
        <v>1.6666666666666666E-2</v>
      </c>
      <c r="D9" s="3">
        <v>0</v>
      </c>
      <c r="E9" s="3">
        <v>0.33148148148148149</v>
      </c>
      <c r="F9" s="3">
        <v>0</v>
      </c>
      <c r="G9" s="2">
        <v>0</v>
      </c>
      <c r="H9" s="2">
        <v>5.3333333333333337E-2</v>
      </c>
      <c r="I9" s="3">
        <v>0.02</v>
      </c>
      <c r="J9" s="2">
        <v>1.1466666666666667E-2</v>
      </c>
      <c r="K9" s="3">
        <v>1.1902777777777775</v>
      </c>
      <c r="L9" s="3">
        <v>0.5714285714285714</v>
      </c>
      <c r="M9" s="2">
        <v>0</v>
      </c>
      <c r="N9" s="2">
        <v>0</v>
      </c>
      <c r="O9" s="2">
        <v>0</v>
      </c>
      <c r="P9" s="3">
        <v>0</v>
      </c>
      <c r="Q9" s="3">
        <v>0</v>
      </c>
    </row>
    <row r="10" spans="1:17" x14ac:dyDescent="0.25">
      <c r="A10" s="2" t="s">
        <v>97</v>
      </c>
      <c r="B10" s="2" t="s">
        <v>72</v>
      </c>
      <c r="C10" s="3">
        <v>0.18333333333333335</v>
      </c>
      <c r="D10" s="3">
        <v>0.12878787878787878</v>
      </c>
      <c r="E10" s="3">
        <v>0.61515151515151512</v>
      </c>
      <c r="F10" s="3">
        <v>0.23333333333333331</v>
      </c>
      <c r="G10" s="2">
        <v>0.13333333333333333</v>
      </c>
      <c r="H10" s="2">
        <v>0.17333333333333334</v>
      </c>
      <c r="I10" s="3">
        <v>5.3333333333333337E-2</v>
      </c>
      <c r="J10" s="2">
        <v>0.56799999999999995</v>
      </c>
      <c r="K10" s="3">
        <v>5.24</v>
      </c>
      <c r="L10" s="3">
        <v>1</v>
      </c>
      <c r="M10" s="2">
        <v>0</v>
      </c>
      <c r="N10" s="2">
        <v>0.66666666666666663</v>
      </c>
      <c r="O10" s="2">
        <v>0.33333333333333331</v>
      </c>
      <c r="P10" s="3">
        <v>0</v>
      </c>
      <c r="Q10" s="3">
        <v>0</v>
      </c>
    </row>
    <row r="11" spans="1:17" x14ac:dyDescent="0.25">
      <c r="A11" s="2" t="s">
        <v>97</v>
      </c>
      <c r="B11" s="2" t="s">
        <v>102</v>
      </c>
      <c r="C11" s="3">
        <v>0</v>
      </c>
      <c r="D11" s="3">
        <v>9.8039215686274508E-3</v>
      </c>
      <c r="E11" s="3">
        <v>0.28306294375160945</v>
      </c>
      <c r="F11" s="3">
        <v>0</v>
      </c>
      <c r="G11" s="2">
        <v>0.16666666666666666</v>
      </c>
      <c r="H11" s="2">
        <v>6.6666666666666671E-3</v>
      </c>
      <c r="I11" s="3">
        <v>1.3333333333333334E-2</v>
      </c>
      <c r="J11" s="2">
        <v>5.3333333333333332E-3</v>
      </c>
      <c r="K11" s="3">
        <v>1.6333333333333335</v>
      </c>
      <c r="L11" s="3">
        <v>0.625</v>
      </c>
      <c r="M11" s="2">
        <v>0</v>
      </c>
      <c r="N11" s="2">
        <v>0.66666666666666663</v>
      </c>
      <c r="O11" s="2">
        <v>0</v>
      </c>
      <c r="P11" s="3">
        <v>0</v>
      </c>
      <c r="Q11" s="3">
        <v>0</v>
      </c>
    </row>
    <row r="12" spans="1:17" x14ac:dyDescent="0.25">
      <c r="A12" s="2" t="s">
        <v>71</v>
      </c>
      <c r="B12" s="2" t="s">
        <v>79</v>
      </c>
      <c r="C12" s="3">
        <v>0.23333333333333331</v>
      </c>
      <c r="D12" s="3">
        <v>0</v>
      </c>
      <c r="E12" s="3">
        <v>0.56244632560422037</v>
      </c>
      <c r="F12" s="3">
        <v>0</v>
      </c>
      <c r="G12" s="2">
        <v>0</v>
      </c>
      <c r="H12" s="2">
        <v>0.19333333333333336</v>
      </c>
      <c r="I12" s="3">
        <v>0.02</v>
      </c>
      <c r="J12" s="2">
        <v>1.4E-2</v>
      </c>
      <c r="K12" s="3">
        <v>2.4033333333333333</v>
      </c>
      <c r="L12" s="3">
        <v>0.33333333333333331</v>
      </c>
      <c r="M12" s="2">
        <v>0</v>
      </c>
      <c r="N12" s="2">
        <v>1</v>
      </c>
      <c r="O12" s="2">
        <v>0</v>
      </c>
      <c r="P12" s="3">
        <v>0</v>
      </c>
      <c r="Q12" s="3">
        <v>0</v>
      </c>
    </row>
    <row r="13" spans="1:17" x14ac:dyDescent="0.25">
      <c r="A13" s="2" t="s">
        <v>71</v>
      </c>
      <c r="B13" s="2" t="s">
        <v>64</v>
      </c>
      <c r="C13" s="3">
        <v>0.3833333333333333</v>
      </c>
      <c r="D13" s="3">
        <v>8.7385620915032672E-2</v>
      </c>
      <c r="E13" s="3">
        <v>0.21431372549019609</v>
      </c>
      <c r="F13" s="3">
        <v>0.1</v>
      </c>
      <c r="G13" s="2">
        <v>0</v>
      </c>
      <c r="H13" s="2">
        <v>0.13333333333333333</v>
      </c>
      <c r="I13" s="3">
        <v>0</v>
      </c>
      <c r="J13" s="2">
        <v>0</v>
      </c>
      <c r="K13" s="3">
        <v>1.3231292517006803</v>
      </c>
      <c r="L13" s="3">
        <v>0.36363636363636359</v>
      </c>
      <c r="M13" s="2">
        <v>1</v>
      </c>
      <c r="N13" s="2">
        <v>0</v>
      </c>
      <c r="O13" s="2">
        <v>0.66666666666666663</v>
      </c>
      <c r="P13" s="3">
        <v>0</v>
      </c>
      <c r="Q13" s="3">
        <v>0.218</v>
      </c>
    </row>
    <row r="14" spans="1:17" x14ac:dyDescent="0.25">
      <c r="A14" s="2" t="s">
        <v>71</v>
      </c>
      <c r="B14" s="2" t="s">
        <v>74</v>
      </c>
      <c r="C14" s="3">
        <v>0.05</v>
      </c>
      <c r="D14" s="3">
        <v>9.694989106753811E-2</v>
      </c>
      <c r="E14" s="3">
        <v>0.28406234288587229</v>
      </c>
      <c r="F14" s="3">
        <v>0</v>
      </c>
      <c r="G14" s="2">
        <v>0.13333333333333333</v>
      </c>
      <c r="H14" s="2">
        <v>6.6666666666666671E-3</v>
      </c>
      <c r="I14" s="3">
        <v>0</v>
      </c>
      <c r="J14" s="2">
        <v>6.000000000000001E-3</v>
      </c>
      <c r="K14" s="3">
        <v>1</v>
      </c>
      <c r="L14" s="3">
        <v>0.27027027027027023</v>
      </c>
      <c r="M14" s="2">
        <v>0</v>
      </c>
      <c r="N14" s="2">
        <v>0.33333333333333331</v>
      </c>
      <c r="O14" s="2">
        <v>0</v>
      </c>
      <c r="P14" s="3">
        <v>0</v>
      </c>
      <c r="Q14" s="3">
        <v>0.23133333333333331</v>
      </c>
    </row>
    <row r="15" spans="1:17" x14ac:dyDescent="0.25">
      <c r="A15" s="2" t="s">
        <v>71</v>
      </c>
      <c r="B15" s="2" t="s">
        <v>76</v>
      </c>
      <c r="C15" s="3">
        <v>0.16666666666666666</v>
      </c>
      <c r="D15" s="3">
        <v>0</v>
      </c>
      <c r="E15" s="3">
        <v>0.39047619047619042</v>
      </c>
      <c r="F15" s="3">
        <v>0</v>
      </c>
      <c r="G15" s="2">
        <v>0</v>
      </c>
      <c r="H15" s="2">
        <v>0.16</v>
      </c>
      <c r="I15" s="3">
        <v>0</v>
      </c>
      <c r="J15" s="2">
        <v>1.2666666666666666E-2</v>
      </c>
      <c r="K15" s="3">
        <v>3.3046932742054693</v>
      </c>
      <c r="L15" s="3">
        <v>1</v>
      </c>
      <c r="M15" s="2">
        <v>0</v>
      </c>
      <c r="N15" s="2">
        <v>1</v>
      </c>
      <c r="O15" s="2">
        <v>0</v>
      </c>
      <c r="P15" s="3">
        <v>0</v>
      </c>
      <c r="Q15" s="3">
        <v>0.11600000000000001</v>
      </c>
    </row>
    <row r="16" spans="1:17" x14ac:dyDescent="0.25">
      <c r="A16" s="2" t="s">
        <v>71</v>
      </c>
      <c r="B16" s="2" t="s">
        <v>77</v>
      </c>
      <c r="C16" s="3">
        <v>0</v>
      </c>
      <c r="D16" s="3">
        <v>5.5555555555555552E-2</v>
      </c>
      <c r="E16" s="3">
        <v>0.37777777777777777</v>
      </c>
      <c r="F16" s="3">
        <v>6.6666666666666666E-2</v>
      </c>
      <c r="G16" s="2">
        <v>3.3333333333333333E-2</v>
      </c>
      <c r="H16" s="2">
        <v>0.14000000000000001</v>
      </c>
      <c r="I16" s="3">
        <v>6.6666666666666671E-3</v>
      </c>
      <c r="J16" s="2">
        <v>2.3333333333333331E-3</v>
      </c>
      <c r="K16" s="3">
        <v>3.3542087542087544</v>
      </c>
      <c r="L16" s="3">
        <v>0.5</v>
      </c>
      <c r="M16" s="2">
        <v>0</v>
      </c>
      <c r="N16" s="2">
        <v>0.33333333333333331</v>
      </c>
      <c r="O16" s="2">
        <v>0</v>
      </c>
      <c r="P16" s="3">
        <v>0</v>
      </c>
      <c r="Q16" s="3">
        <v>0</v>
      </c>
    </row>
    <row r="17" spans="1:17" x14ac:dyDescent="0.25">
      <c r="A17" s="2" t="s">
        <v>71</v>
      </c>
      <c r="B17" s="2" t="s">
        <v>75</v>
      </c>
      <c r="C17" s="3">
        <v>0.05</v>
      </c>
      <c r="D17" s="3">
        <v>0.13111504723346828</v>
      </c>
      <c r="E17" s="3">
        <v>0.05</v>
      </c>
      <c r="F17" s="3">
        <v>0</v>
      </c>
      <c r="G17" s="2">
        <v>0.1</v>
      </c>
      <c r="H17" s="2">
        <v>4.6666666666666669E-2</v>
      </c>
      <c r="I17" s="3">
        <v>1.3333333333333334E-2</v>
      </c>
      <c r="J17" s="2">
        <v>2.3266666666666668E-2</v>
      </c>
      <c r="K17" s="3">
        <v>10.888888888888888</v>
      </c>
      <c r="L17" s="3">
        <v>1</v>
      </c>
      <c r="M17" s="2">
        <v>1</v>
      </c>
      <c r="N17" s="2">
        <v>0.66666666666666663</v>
      </c>
      <c r="O17" s="2">
        <v>0.33333333333333331</v>
      </c>
      <c r="P17" s="3">
        <v>5.7462536478449502E-3</v>
      </c>
      <c r="Q17" s="3">
        <v>0.122</v>
      </c>
    </row>
    <row r="18" spans="1:17" x14ac:dyDescent="0.25">
      <c r="A18" s="2" t="s">
        <v>71</v>
      </c>
      <c r="B18" s="2" t="s">
        <v>73</v>
      </c>
      <c r="C18" s="3">
        <v>0</v>
      </c>
      <c r="D18" s="3">
        <v>2.5641025641025644E-2</v>
      </c>
      <c r="E18" s="3">
        <v>0</v>
      </c>
      <c r="F18" s="3">
        <v>0</v>
      </c>
      <c r="G18" s="2">
        <v>3.3333333333333333E-2</v>
      </c>
      <c r="H18" s="2">
        <v>0.06</v>
      </c>
      <c r="I18" s="3">
        <v>2.6666666666666668E-2</v>
      </c>
      <c r="J18" s="2">
        <v>1.2666666666666666E-2</v>
      </c>
      <c r="K18" s="3">
        <v>4.1509666666666662</v>
      </c>
      <c r="L18" s="3">
        <v>0.36363636363636359</v>
      </c>
      <c r="M18" s="2">
        <v>0</v>
      </c>
      <c r="N18" s="2">
        <v>0.33333333333333331</v>
      </c>
      <c r="O18" s="2">
        <v>0</v>
      </c>
      <c r="P18" s="3">
        <v>0</v>
      </c>
      <c r="Q18" s="3">
        <v>0.7406666666666667</v>
      </c>
    </row>
    <row r="19" spans="1:17" x14ac:dyDescent="0.25">
      <c r="A19" s="2" t="s">
        <v>71</v>
      </c>
      <c r="B19" s="2" t="s">
        <v>78</v>
      </c>
      <c r="C19" s="3">
        <v>0.25</v>
      </c>
      <c r="D19" s="3">
        <v>0</v>
      </c>
      <c r="E19" s="3">
        <v>0.25</v>
      </c>
      <c r="F19" s="3">
        <v>0.15</v>
      </c>
      <c r="G19" s="2">
        <v>0</v>
      </c>
      <c r="H19" s="2">
        <v>0.14000000000000001</v>
      </c>
      <c r="I19" s="3">
        <v>0</v>
      </c>
      <c r="J19" s="2">
        <v>0</v>
      </c>
      <c r="K19" s="3">
        <v>4.4895833333333339</v>
      </c>
      <c r="L19" s="3">
        <v>0.25</v>
      </c>
      <c r="M19" s="2">
        <v>0</v>
      </c>
      <c r="N19" s="2">
        <v>1</v>
      </c>
      <c r="O19" s="2">
        <v>0</v>
      </c>
      <c r="P19" s="3">
        <v>0</v>
      </c>
      <c r="Q19" s="3">
        <v>0</v>
      </c>
    </row>
    <row r="20" spans="1:17" x14ac:dyDescent="0.25">
      <c r="A20" s="2" t="s">
        <v>71</v>
      </c>
      <c r="B20" s="2" t="s">
        <v>72</v>
      </c>
      <c r="C20" s="3">
        <v>1.6666666666666666E-2</v>
      </c>
      <c r="D20" s="3">
        <v>7.7519379844961239E-3</v>
      </c>
      <c r="E20" s="3">
        <v>1.6666666666666666E-2</v>
      </c>
      <c r="F20" s="3">
        <v>0</v>
      </c>
      <c r="G20" s="2">
        <v>0.1</v>
      </c>
      <c r="H20" s="2">
        <v>0.1466666666666667</v>
      </c>
      <c r="I20" s="3">
        <v>0.02</v>
      </c>
      <c r="J20" s="2">
        <v>0.32933333333333331</v>
      </c>
      <c r="K20" s="3">
        <v>1.0303</v>
      </c>
      <c r="L20" s="3">
        <v>0.16</v>
      </c>
      <c r="M20" s="2">
        <v>0</v>
      </c>
      <c r="N20" s="2">
        <v>0</v>
      </c>
      <c r="O20" s="2">
        <v>1</v>
      </c>
      <c r="P20" s="3">
        <v>0.2</v>
      </c>
      <c r="Q20" s="3">
        <v>1.6E-2</v>
      </c>
    </row>
    <row r="21" spans="1:17" x14ac:dyDescent="0.25">
      <c r="A21" s="2" t="s">
        <v>71</v>
      </c>
      <c r="B21" s="2" t="s">
        <v>65</v>
      </c>
      <c r="C21" s="3">
        <v>0.85</v>
      </c>
      <c r="D21" s="3">
        <v>0</v>
      </c>
      <c r="E21" s="3">
        <v>0.85</v>
      </c>
      <c r="F21" s="3">
        <v>0.6</v>
      </c>
      <c r="G21" s="2">
        <v>3.3333333333333333E-2</v>
      </c>
      <c r="H21" s="2">
        <v>0.04</v>
      </c>
      <c r="I21" s="3">
        <v>6.6666666666666671E-3</v>
      </c>
      <c r="J21" s="2">
        <v>9.3333333333333324E-3</v>
      </c>
      <c r="K21" s="3">
        <v>0.53551912568306015</v>
      </c>
      <c r="L21" s="3">
        <v>0.33333333333333331</v>
      </c>
      <c r="M21" s="2">
        <v>0</v>
      </c>
      <c r="N21" s="2">
        <v>0</v>
      </c>
      <c r="O21" s="2">
        <v>1</v>
      </c>
      <c r="P21" s="3">
        <v>0</v>
      </c>
      <c r="Q21" s="3">
        <v>0.50666666666666671</v>
      </c>
    </row>
    <row r="22" spans="1:17" x14ac:dyDescent="0.25">
      <c r="A22" s="2" t="s">
        <v>86</v>
      </c>
      <c r="B22" s="2" t="s">
        <v>94</v>
      </c>
      <c r="C22" s="3">
        <v>0.4</v>
      </c>
      <c r="D22" s="3">
        <v>0</v>
      </c>
      <c r="E22" s="3">
        <v>1</v>
      </c>
      <c r="F22" s="3">
        <v>0.53333333333333333</v>
      </c>
      <c r="G22" s="2">
        <v>0.4</v>
      </c>
      <c r="H22" s="2">
        <v>0</v>
      </c>
      <c r="I22" s="3">
        <v>0</v>
      </c>
      <c r="J22" s="2">
        <v>0</v>
      </c>
      <c r="K22" s="3">
        <v>0</v>
      </c>
      <c r="L22" s="3">
        <v>0.625</v>
      </c>
      <c r="M22" s="2">
        <v>0</v>
      </c>
      <c r="N22" s="2">
        <v>0</v>
      </c>
      <c r="O22" s="2">
        <v>0</v>
      </c>
      <c r="P22" s="3">
        <v>0</v>
      </c>
      <c r="Q22" s="3">
        <v>0.26666666666666666</v>
      </c>
    </row>
    <row r="23" spans="1:17" x14ac:dyDescent="0.25">
      <c r="A23" s="2" t="s">
        <v>86</v>
      </c>
      <c r="B23" s="2" t="s">
        <v>88</v>
      </c>
      <c r="C23" s="3">
        <v>0</v>
      </c>
      <c r="D23" s="3">
        <v>0</v>
      </c>
      <c r="E23" s="3">
        <v>0.82499999999999996</v>
      </c>
      <c r="F23" s="3">
        <v>1</v>
      </c>
      <c r="G23" s="2">
        <v>0.05</v>
      </c>
      <c r="H23" s="2">
        <v>0</v>
      </c>
      <c r="I23" s="3">
        <v>0</v>
      </c>
      <c r="J23" s="2">
        <v>0</v>
      </c>
      <c r="K23" s="3">
        <v>7.1449999999999996</v>
      </c>
      <c r="L23" s="3">
        <v>0.45454545454545453</v>
      </c>
      <c r="M23" s="2">
        <v>0</v>
      </c>
      <c r="N23" s="2">
        <v>1</v>
      </c>
      <c r="O23" s="2">
        <v>0</v>
      </c>
      <c r="P23" s="3">
        <v>0</v>
      </c>
      <c r="Q23" s="3">
        <v>2.5000000000000001E-2</v>
      </c>
    </row>
    <row r="24" spans="1:17" x14ac:dyDescent="0.25">
      <c r="A24" s="2" t="s">
        <v>86</v>
      </c>
      <c r="B24" s="2" t="s">
        <v>90</v>
      </c>
      <c r="C24" s="3">
        <v>1.6666666666666666E-2</v>
      </c>
      <c r="D24" s="3">
        <v>0</v>
      </c>
      <c r="E24" s="3">
        <v>1</v>
      </c>
      <c r="F24" s="3">
        <v>1</v>
      </c>
      <c r="G24" s="2">
        <v>0</v>
      </c>
      <c r="H24" s="2">
        <v>0.04</v>
      </c>
      <c r="I24" s="3">
        <v>0</v>
      </c>
      <c r="J24" s="2">
        <v>0</v>
      </c>
      <c r="K24" s="3">
        <v>1.8566666666666667</v>
      </c>
      <c r="L24" s="3">
        <v>0.43478260869565216</v>
      </c>
      <c r="M24" s="2">
        <v>1</v>
      </c>
      <c r="N24" s="2">
        <v>0</v>
      </c>
      <c r="O24" s="2">
        <v>0</v>
      </c>
      <c r="P24" s="3">
        <v>0</v>
      </c>
      <c r="Q24" s="3">
        <v>0</v>
      </c>
    </row>
    <row r="25" spans="1:17" x14ac:dyDescent="0.25">
      <c r="A25" s="2" t="s">
        <v>86</v>
      </c>
      <c r="B25" s="2" t="s">
        <v>87</v>
      </c>
      <c r="C25" s="3">
        <v>0.5</v>
      </c>
      <c r="D25" s="3">
        <v>0.33333333333333331</v>
      </c>
      <c r="E25" s="3">
        <v>0.41699999999999998</v>
      </c>
      <c r="F25" s="3">
        <v>0.45</v>
      </c>
      <c r="G25" s="2">
        <v>0.3</v>
      </c>
      <c r="H25" s="2">
        <v>0</v>
      </c>
      <c r="I25" s="3">
        <v>0</v>
      </c>
      <c r="J25" s="2">
        <v>0</v>
      </c>
      <c r="K25" s="3">
        <v>10.305</v>
      </c>
      <c r="L25" s="3">
        <v>0.33333333333333331</v>
      </c>
      <c r="M25" s="2">
        <v>0</v>
      </c>
      <c r="N25" s="2">
        <v>1</v>
      </c>
      <c r="O25" s="2">
        <v>0</v>
      </c>
      <c r="P25" s="3">
        <v>0</v>
      </c>
      <c r="Q25" s="3">
        <v>0.45500000000000002</v>
      </c>
    </row>
    <row r="26" spans="1:17" x14ac:dyDescent="0.25">
      <c r="A26" s="2" t="s">
        <v>86</v>
      </c>
      <c r="B26" s="2" t="s">
        <v>93</v>
      </c>
      <c r="C26" s="3">
        <v>0.66666666666666663</v>
      </c>
      <c r="D26" s="3">
        <v>0</v>
      </c>
      <c r="E26" s="3">
        <v>1</v>
      </c>
      <c r="F26" s="3">
        <v>0.3</v>
      </c>
      <c r="G26" s="2">
        <v>0</v>
      </c>
      <c r="H26" s="2">
        <v>0</v>
      </c>
      <c r="I26" s="3">
        <v>0</v>
      </c>
      <c r="J26" s="2">
        <v>0</v>
      </c>
      <c r="K26" s="3">
        <v>0</v>
      </c>
      <c r="L26" s="3">
        <v>0.55555555555555558</v>
      </c>
      <c r="M26" s="2">
        <v>0</v>
      </c>
      <c r="N26" s="2">
        <v>0.33333333333333331</v>
      </c>
      <c r="O26" s="2">
        <v>1</v>
      </c>
      <c r="P26" s="3">
        <v>0</v>
      </c>
      <c r="Q26" s="3">
        <v>0.70333333333333325</v>
      </c>
    </row>
    <row r="27" spans="1:17" x14ac:dyDescent="0.25">
      <c r="A27" s="2" t="s">
        <v>86</v>
      </c>
      <c r="B27" s="2" t="s">
        <v>91</v>
      </c>
      <c r="C27" s="3">
        <v>0.2</v>
      </c>
      <c r="D27" s="3">
        <v>0</v>
      </c>
      <c r="E27" s="3">
        <v>1</v>
      </c>
      <c r="F27" s="3">
        <v>0.13333333333333333</v>
      </c>
      <c r="G27" s="2">
        <v>0.23333333333333331</v>
      </c>
      <c r="H27" s="2">
        <v>0</v>
      </c>
      <c r="I27" s="3">
        <v>0</v>
      </c>
      <c r="J27" s="2">
        <v>0</v>
      </c>
      <c r="K27" s="3">
        <v>0.35666666666666669</v>
      </c>
      <c r="L27" s="3">
        <v>0.76923076923076916</v>
      </c>
      <c r="M27" s="2">
        <v>0</v>
      </c>
      <c r="N27" s="2">
        <v>0</v>
      </c>
      <c r="O27" s="2">
        <v>0</v>
      </c>
      <c r="P27" s="3">
        <v>0</v>
      </c>
      <c r="Q27" s="3">
        <v>0.22</v>
      </c>
    </row>
    <row r="28" spans="1:17" x14ac:dyDescent="0.25">
      <c r="A28" s="2" t="s">
        <v>86</v>
      </c>
      <c r="B28" s="2" t="s">
        <v>89</v>
      </c>
      <c r="C28" s="3">
        <v>0.16666666666666666</v>
      </c>
      <c r="D28" s="3">
        <v>3.0303030303030304E-2</v>
      </c>
      <c r="E28" s="3">
        <v>0.72727272727272718</v>
      </c>
      <c r="F28" s="3">
        <v>0.5</v>
      </c>
      <c r="G28" s="2">
        <v>0.1</v>
      </c>
      <c r="H28" s="2">
        <v>6.6666666666666671E-3</v>
      </c>
      <c r="I28" s="3">
        <v>0</v>
      </c>
      <c r="J28" s="2">
        <v>0</v>
      </c>
      <c r="K28" s="3">
        <v>1.4866666666666666</v>
      </c>
      <c r="L28" s="3">
        <v>0.55555555555555558</v>
      </c>
      <c r="M28" s="2">
        <v>0</v>
      </c>
      <c r="N28" s="2">
        <v>0</v>
      </c>
      <c r="O28" s="2">
        <v>0</v>
      </c>
      <c r="P28" s="3">
        <v>0</v>
      </c>
      <c r="Q28" s="3">
        <v>8.3333333333333329E-2</v>
      </c>
    </row>
    <row r="29" spans="1:17" x14ac:dyDescent="0.25">
      <c r="A29" s="2" t="s">
        <v>86</v>
      </c>
      <c r="B29" s="2" t="s">
        <v>95</v>
      </c>
      <c r="C29" s="3">
        <v>1.6666666666666666E-2</v>
      </c>
      <c r="D29" s="3">
        <v>0</v>
      </c>
      <c r="E29" s="3">
        <v>1</v>
      </c>
      <c r="F29" s="3">
        <v>0.6</v>
      </c>
      <c r="G29" s="2">
        <v>0</v>
      </c>
      <c r="H29" s="2">
        <v>0</v>
      </c>
      <c r="I29" s="3">
        <v>0</v>
      </c>
      <c r="J29" s="2">
        <v>0</v>
      </c>
      <c r="K29" s="3">
        <v>0</v>
      </c>
      <c r="L29" s="3">
        <v>1</v>
      </c>
      <c r="M29" s="2">
        <v>0</v>
      </c>
      <c r="N29" s="2">
        <v>0</v>
      </c>
      <c r="O29" s="2">
        <v>0</v>
      </c>
      <c r="P29" s="3">
        <v>0</v>
      </c>
      <c r="Q29" s="3">
        <v>0.03</v>
      </c>
    </row>
    <row r="30" spans="1:17" x14ac:dyDescent="0.25">
      <c r="A30" s="2" t="s">
        <v>86</v>
      </c>
      <c r="B30" s="2" t="s">
        <v>96</v>
      </c>
      <c r="C30" s="3">
        <v>0</v>
      </c>
      <c r="D30" s="3">
        <v>0</v>
      </c>
      <c r="E30" s="3">
        <v>1</v>
      </c>
      <c r="F30" s="3">
        <v>0.13333333333333333</v>
      </c>
      <c r="G30" s="2">
        <v>0.13333333333333333</v>
      </c>
      <c r="H30" s="2">
        <v>0</v>
      </c>
      <c r="I30" s="3">
        <v>0</v>
      </c>
      <c r="J30" s="2">
        <v>0</v>
      </c>
      <c r="K30" s="3">
        <v>0</v>
      </c>
      <c r="L30" s="3">
        <v>0.2857142857142857</v>
      </c>
      <c r="M30" s="2">
        <v>0</v>
      </c>
      <c r="N30" s="2">
        <v>0</v>
      </c>
      <c r="O30" s="2">
        <v>0</v>
      </c>
      <c r="P30" s="3">
        <v>0</v>
      </c>
      <c r="Q30" s="3">
        <v>0</v>
      </c>
    </row>
    <row r="31" spans="1:17" x14ac:dyDescent="0.25">
      <c r="A31" s="2" t="s">
        <v>86</v>
      </c>
      <c r="B31" s="2" t="s">
        <v>92</v>
      </c>
      <c r="C31" s="3">
        <v>0.7</v>
      </c>
      <c r="D31" s="3">
        <v>0</v>
      </c>
      <c r="E31" s="3">
        <v>1</v>
      </c>
      <c r="F31" s="3">
        <v>6.6666666666666666E-2</v>
      </c>
      <c r="G31" s="2">
        <v>6.6666666666666666E-2</v>
      </c>
      <c r="H31" s="2">
        <v>0</v>
      </c>
      <c r="I31" s="3">
        <v>0</v>
      </c>
      <c r="J31" s="2">
        <v>0</v>
      </c>
      <c r="K31" s="3">
        <v>0</v>
      </c>
      <c r="L31" s="3">
        <v>0.4</v>
      </c>
      <c r="M31" s="2">
        <v>0</v>
      </c>
      <c r="N31" s="2">
        <v>0</v>
      </c>
      <c r="O31" s="2">
        <v>1</v>
      </c>
      <c r="P31" s="3">
        <v>0</v>
      </c>
      <c r="Q31" s="3">
        <v>0.73</v>
      </c>
    </row>
    <row r="32" spans="1:17" x14ac:dyDescent="0.25">
      <c r="A32" s="2" t="s">
        <v>104</v>
      </c>
      <c r="B32" s="2" t="s">
        <v>109</v>
      </c>
      <c r="C32" s="3">
        <v>0</v>
      </c>
      <c r="D32" s="3">
        <v>5.1282051282051287E-2</v>
      </c>
      <c r="E32" s="3">
        <v>0.5</v>
      </c>
      <c r="F32" s="3">
        <v>0</v>
      </c>
      <c r="G32" s="2">
        <v>0.1</v>
      </c>
      <c r="H32" s="2">
        <v>0.04</v>
      </c>
      <c r="I32" s="3">
        <v>0.02</v>
      </c>
      <c r="J32" s="2">
        <v>1.12E-2</v>
      </c>
      <c r="K32" s="3">
        <v>2.8871224165341811</v>
      </c>
      <c r="L32" s="3">
        <v>0.31746031746031744</v>
      </c>
      <c r="M32" s="2">
        <v>1</v>
      </c>
      <c r="N32" s="2">
        <v>0</v>
      </c>
      <c r="O32" s="2">
        <v>0</v>
      </c>
      <c r="P32" s="3">
        <v>0</v>
      </c>
      <c r="Q32" s="3">
        <v>0</v>
      </c>
    </row>
    <row r="33" spans="1:17" x14ac:dyDescent="0.25">
      <c r="A33" s="2" t="s">
        <v>104</v>
      </c>
      <c r="B33" s="2" t="s">
        <v>110</v>
      </c>
      <c r="C33" s="3">
        <v>1.6666666666666666E-2</v>
      </c>
      <c r="D33" s="3">
        <v>2.5641025641025644E-2</v>
      </c>
      <c r="E33" s="3">
        <v>0.12820512820512822</v>
      </c>
      <c r="F33" s="3">
        <v>0</v>
      </c>
      <c r="G33" s="2">
        <v>3.3333333333333333E-2</v>
      </c>
      <c r="H33" s="2">
        <v>6.6666666666666671E-3</v>
      </c>
      <c r="I33" s="3">
        <v>0</v>
      </c>
      <c r="J33" s="2">
        <v>0</v>
      </c>
      <c r="K33" s="3">
        <v>0.34552845528455284</v>
      </c>
      <c r="L33" s="3">
        <v>0.21052631578947367</v>
      </c>
      <c r="M33" s="2">
        <v>0</v>
      </c>
      <c r="N33" s="2">
        <v>0</v>
      </c>
      <c r="O33" s="2">
        <v>0</v>
      </c>
      <c r="P33" s="3">
        <v>0</v>
      </c>
      <c r="Q33" s="3">
        <v>0</v>
      </c>
    </row>
    <row r="34" spans="1:17" x14ac:dyDescent="0.25">
      <c r="A34" s="2" t="s">
        <v>104</v>
      </c>
      <c r="B34" s="2" t="s">
        <v>105</v>
      </c>
      <c r="C34" s="3">
        <v>0.15</v>
      </c>
      <c r="D34" s="3">
        <v>0.17857142857142858</v>
      </c>
      <c r="E34" s="3">
        <v>0.22222222222222221</v>
      </c>
      <c r="F34" s="3">
        <v>0.1</v>
      </c>
      <c r="G34" s="2">
        <v>0</v>
      </c>
      <c r="H34" s="2">
        <v>0.1</v>
      </c>
      <c r="I34" s="3">
        <v>0.02</v>
      </c>
      <c r="J34" s="2">
        <v>4.1000000000000002E-2</v>
      </c>
      <c r="K34" s="3">
        <v>4.3815789473684212</v>
      </c>
      <c r="L34" s="3">
        <v>1</v>
      </c>
      <c r="M34" s="2">
        <v>0</v>
      </c>
      <c r="N34" s="2">
        <v>0</v>
      </c>
      <c r="O34" s="2">
        <v>0</v>
      </c>
      <c r="P34" s="3">
        <v>0</v>
      </c>
      <c r="Q34" s="3">
        <v>0</v>
      </c>
    </row>
    <row r="35" spans="1:17" x14ac:dyDescent="0.25">
      <c r="A35" s="2" t="s">
        <v>104</v>
      </c>
      <c r="B35" s="2" t="s">
        <v>84</v>
      </c>
      <c r="C35" s="3">
        <v>0.17499999999999999</v>
      </c>
      <c r="D35" s="3">
        <v>0.22222222222222221</v>
      </c>
      <c r="E35" s="3">
        <v>0</v>
      </c>
      <c r="F35" s="3">
        <v>0</v>
      </c>
      <c r="G35" s="2">
        <v>0</v>
      </c>
      <c r="H35" s="2">
        <v>0.01</v>
      </c>
      <c r="I35" s="3">
        <v>0.01</v>
      </c>
      <c r="J35" s="2">
        <v>2.7999999999999997E-2</v>
      </c>
      <c r="K35" s="3">
        <v>2.3461538461538463</v>
      </c>
      <c r="L35" s="3">
        <v>0.34482758620689657</v>
      </c>
      <c r="M35" s="2">
        <v>0</v>
      </c>
      <c r="N35" s="2">
        <v>1</v>
      </c>
      <c r="O35" s="2">
        <v>0</v>
      </c>
      <c r="P35" s="3">
        <v>0</v>
      </c>
      <c r="Q35" s="3">
        <v>0</v>
      </c>
    </row>
    <row r="36" spans="1:17" x14ac:dyDescent="0.25">
      <c r="A36" s="2" t="s">
        <v>104</v>
      </c>
      <c r="B36" s="2" t="s">
        <v>83</v>
      </c>
      <c r="C36" s="3">
        <v>0.1</v>
      </c>
      <c r="D36" s="3">
        <v>0</v>
      </c>
      <c r="E36" s="3">
        <v>0.6333333333333333</v>
      </c>
      <c r="F36" s="3">
        <v>0.2</v>
      </c>
      <c r="G36" s="2">
        <v>0</v>
      </c>
      <c r="H36" s="2">
        <v>0.17</v>
      </c>
      <c r="I36" s="3">
        <v>0</v>
      </c>
      <c r="J36" s="2">
        <v>0</v>
      </c>
      <c r="K36" s="3">
        <v>1.6871794871794874</v>
      </c>
      <c r="L36" s="3">
        <v>1</v>
      </c>
      <c r="M36" s="2">
        <v>0</v>
      </c>
      <c r="N36" s="2">
        <v>0</v>
      </c>
      <c r="O36" s="2">
        <v>0</v>
      </c>
      <c r="P36" s="3">
        <v>0</v>
      </c>
      <c r="Q36" s="3">
        <v>0</v>
      </c>
    </row>
    <row r="37" spans="1:17" x14ac:dyDescent="0.25">
      <c r="A37" s="2" t="s">
        <v>104</v>
      </c>
      <c r="B37" s="2" t="s">
        <v>108</v>
      </c>
      <c r="C37" s="3">
        <v>0</v>
      </c>
      <c r="D37" s="3">
        <v>2.4390243902439025E-2</v>
      </c>
      <c r="E37" s="3">
        <v>0.4743031358885017</v>
      </c>
      <c r="F37" s="3">
        <v>0.3</v>
      </c>
      <c r="G37" s="2">
        <v>0</v>
      </c>
      <c r="H37" s="2">
        <v>0.19</v>
      </c>
      <c r="I37" s="3">
        <v>0</v>
      </c>
      <c r="J37" s="2">
        <v>0</v>
      </c>
      <c r="K37" s="3">
        <v>3.9561369000786781</v>
      </c>
      <c r="L37" s="3">
        <v>0.5</v>
      </c>
      <c r="M37" s="2">
        <v>0</v>
      </c>
      <c r="N37" s="2">
        <v>0</v>
      </c>
      <c r="O37" s="2">
        <v>0</v>
      </c>
      <c r="P37" s="3">
        <v>0</v>
      </c>
      <c r="Q37" s="3">
        <v>0</v>
      </c>
    </row>
    <row r="38" spans="1:17" x14ac:dyDescent="0.25">
      <c r="A38" s="2" t="s">
        <v>104</v>
      </c>
      <c r="B38" s="2" t="s">
        <v>78</v>
      </c>
      <c r="C38" s="3">
        <v>0.17499999999999999</v>
      </c>
      <c r="D38" s="3">
        <v>0</v>
      </c>
      <c r="E38" s="3">
        <v>0.1111111111111111</v>
      </c>
      <c r="F38" s="3">
        <v>0</v>
      </c>
      <c r="G38" s="2">
        <v>0</v>
      </c>
      <c r="H38" s="2">
        <v>0.01</v>
      </c>
      <c r="I38" s="3">
        <v>0.01</v>
      </c>
      <c r="J38" s="2">
        <v>0.3</v>
      </c>
      <c r="K38" s="3">
        <v>8.5</v>
      </c>
      <c r="L38" s="3">
        <v>0.26315789473684209</v>
      </c>
      <c r="M38" s="2">
        <v>0</v>
      </c>
      <c r="N38" s="2">
        <v>0</v>
      </c>
      <c r="O38" s="2">
        <v>0</v>
      </c>
      <c r="P38" s="3">
        <v>0</v>
      </c>
      <c r="Q38" s="3">
        <v>0</v>
      </c>
    </row>
    <row r="39" spans="1:17" x14ac:dyDescent="0.25">
      <c r="A39" s="2" t="s">
        <v>60</v>
      </c>
      <c r="B39" s="2" t="s">
        <v>64</v>
      </c>
      <c r="C39" s="3">
        <v>1.6666666666666666E-2</v>
      </c>
      <c r="D39" s="3">
        <v>1.1494252873563218E-2</v>
      </c>
      <c r="E39" s="3">
        <v>0.29754789272030652</v>
      </c>
      <c r="F39" s="3">
        <v>6.6666666666666666E-2</v>
      </c>
      <c r="G39" s="2">
        <v>6.6666666666666666E-2</v>
      </c>
      <c r="H39" s="2">
        <v>0.16666666666666666</v>
      </c>
      <c r="I39" s="3">
        <v>0</v>
      </c>
      <c r="J39" s="2">
        <v>0</v>
      </c>
      <c r="K39" s="3">
        <v>2.2423333333333333</v>
      </c>
      <c r="L39" s="3">
        <v>1</v>
      </c>
      <c r="M39" s="2">
        <v>0</v>
      </c>
      <c r="N39" s="2">
        <v>1</v>
      </c>
      <c r="O39" s="2">
        <v>1</v>
      </c>
      <c r="P39" s="3">
        <v>0</v>
      </c>
      <c r="Q39" s="3">
        <v>0</v>
      </c>
    </row>
    <row r="40" spans="1:17" x14ac:dyDescent="0.25">
      <c r="A40" s="2" t="s">
        <v>60</v>
      </c>
      <c r="B40" s="2" t="s">
        <v>70</v>
      </c>
      <c r="C40" s="3">
        <v>0.13333333333333333</v>
      </c>
      <c r="D40" s="3">
        <v>7.7316109129470748E-2</v>
      </c>
      <c r="E40" s="3">
        <v>0.54163587090416365</v>
      </c>
      <c r="F40" s="3">
        <v>0.43333333333333329</v>
      </c>
      <c r="G40" s="2">
        <v>0.1</v>
      </c>
      <c r="H40" s="2">
        <v>0.11333333333333333</v>
      </c>
      <c r="I40" s="3">
        <v>0</v>
      </c>
      <c r="J40" s="2">
        <v>0</v>
      </c>
      <c r="K40" s="3">
        <v>4.5490196078431371</v>
      </c>
      <c r="L40" s="3">
        <v>0.5</v>
      </c>
      <c r="M40" s="2">
        <v>0</v>
      </c>
      <c r="N40" s="2">
        <v>0</v>
      </c>
      <c r="O40" s="2">
        <v>0</v>
      </c>
      <c r="P40" s="3">
        <v>0</v>
      </c>
      <c r="Q40" s="3">
        <v>0</v>
      </c>
    </row>
    <row r="41" spans="1:17" x14ac:dyDescent="0.25">
      <c r="A41" s="2" t="s">
        <v>60</v>
      </c>
      <c r="B41" s="2" t="s">
        <v>62</v>
      </c>
      <c r="C41" s="3">
        <v>0</v>
      </c>
      <c r="D41" s="3">
        <v>0</v>
      </c>
      <c r="E41" s="3">
        <v>0.69744623655913973</v>
      </c>
      <c r="F41" s="3">
        <v>0.83333333333333337</v>
      </c>
      <c r="G41" s="2">
        <v>0.16666666666666666</v>
      </c>
      <c r="H41" s="2">
        <v>0.20666666666666667</v>
      </c>
      <c r="I41" s="3">
        <v>0</v>
      </c>
      <c r="J41" s="2">
        <v>0</v>
      </c>
      <c r="K41" s="3">
        <v>4.3899999999999997</v>
      </c>
      <c r="L41" s="3">
        <v>0.37735849056603782</v>
      </c>
      <c r="M41" s="2">
        <v>0</v>
      </c>
      <c r="N41" s="2">
        <v>0</v>
      </c>
      <c r="O41" s="2">
        <v>0</v>
      </c>
      <c r="P41" s="3">
        <v>0</v>
      </c>
      <c r="Q41" s="3">
        <v>0</v>
      </c>
    </row>
    <row r="42" spans="1:17" x14ac:dyDescent="0.25">
      <c r="A42" s="2" t="s">
        <v>60</v>
      </c>
      <c r="B42" s="2" t="s">
        <v>66</v>
      </c>
      <c r="C42" s="3">
        <v>6.6666666666666666E-2</v>
      </c>
      <c r="D42" s="3">
        <v>0</v>
      </c>
      <c r="E42" s="3">
        <v>0.60848699763593384</v>
      </c>
      <c r="F42" s="3">
        <v>0.2</v>
      </c>
      <c r="G42" s="2">
        <v>0</v>
      </c>
      <c r="H42" s="2">
        <v>0.10666666666666667</v>
      </c>
      <c r="I42" s="3">
        <v>0</v>
      </c>
      <c r="J42" s="2">
        <v>0</v>
      </c>
      <c r="K42" s="3">
        <v>8.9191919191919187</v>
      </c>
      <c r="L42" s="3">
        <v>1</v>
      </c>
      <c r="M42" s="2">
        <v>0</v>
      </c>
      <c r="N42" s="2">
        <v>0.66666666666666663</v>
      </c>
      <c r="O42" s="2">
        <v>0</v>
      </c>
      <c r="P42" s="3">
        <v>0</v>
      </c>
      <c r="Q42" s="3">
        <v>0</v>
      </c>
    </row>
    <row r="43" spans="1:17" x14ac:dyDescent="0.25">
      <c r="A43" s="2" t="s">
        <v>60</v>
      </c>
      <c r="B43" s="2" t="s">
        <v>67</v>
      </c>
      <c r="C43" s="3">
        <v>0</v>
      </c>
      <c r="D43" s="3">
        <v>0</v>
      </c>
      <c r="E43" s="3">
        <v>0.41715686274509806</v>
      </c>
      <c r="F43" s="3">
        <v>0.45</v>
      </c>
      <c r="G43" s="2">
        <v>0.05</v>
      </c>
      <c r="H43" s="2">
        <v>0.14000000000000001</v>
      </c>
      <c r="I43" s="3">
        <v>0</v>
      </c>
      <c r="J43" s="2">
        <v>0</v>
      </c>
      <c r="K43" s="3">
        <v>4</v>
      </c>
      <c r="L43" s="3">
        <v>1</v>
      </c>
      <c r="M43" s="2">
        <v>0</v>
      </c>
      <c r="N43" s="2">
        <v>1</v>
      </c>
      <c r="O43" s="2">
        <v>0</v>
      </c>
      <c r="P43" s="3">
        <v>0</v>
      </c>
      <c r="Q43" s="3">
        <v>0</v>
      </c>
    </row>
    <row r="44" spans="1:17" x14ac:dyDescent="0.25">
      <c r="A44" s="2" t="s">
        <v>60</v>
      </c>
      <c r="B44" s="2" t="s">
        <v>63</v>
      </c>
      <c r="C44" s="3">
        <v>6.6666666666666666E-2</v>
      </c>
      <c r="D44" s="3">
        <v>7.1017977310726968E-2</v>
      </c>
      <c r="E44" s="3">
        <v>0.46424919509734835</v>
      </c>
      <c r="F44" s="3">
        <v>0.3</v>
      </c>
      <c r="G44" s="2">
        <v>0.2</v>
      </c>
      <c r="H44" s="2">
        <v>0.43333333333333335</v>
      </c>
      <c r="I44" s="3">
        <v>0.02</v>
      </c>
      <c r="J44" s="2">
        <v>1.7333333333333333E-2</v>
      </c>
      <c r="K44" s="3">
        <v>2.3246666666666669</v>
      </c>
      <c r="L44" s="3">
        <v>0.5714285714285714</v>
      </c>
      <c r="M44" s="2">
        <v>0</v>
      </c>
      <c r="N44" s="2">
        <v>0.33333333333333331</v>
      </c>
      <c r="O44" s="2">
        <v>0.33333333333333331</v>
      </c>
      <c r="P44" s="3">
        <v>4.4642857142857144E-2</v>
      </c>
      <c r="Q44" s="3">
        <v>0.2233333333333333</v>
      </c>
    </row>
    <row r="45" spans="1:17" x14ac:dyDescent="0.25">
      <c r="A45" s="2" t="s">
        <v>60</v>
      </c>
      <c r="B45" s="2" t="s">
        <v>68</v>
      </c>
      <c r="C45" s="3">
        <v>0</v>
      </c>
      <c r="D45" s="3">
        <v>0</v>
      </c>
      <c r="E45" s="3">
        <v>0.62614272809394766</v>
      </c>
      <c r="F45" s="3">
        <v>0.13333333333333333</v>
      </c>
      <c r="G45" s="2">
        <v>0</v>
      </c>
      <c r="H45" s="2">
        <v>0.19333333333333336</v>
      </c>
      <c r="I45" s="3">
        <v>0</v>
      </c>
      <c r="J45" s="2">
        <v>0</v>
      </c>
      <c r="K45" s="3">
        <v>6.8406154568945263</v>
      </c>
      <c r="L45" s="3">
        <v>0.8</v>
      </c>
      <c r="M45" s="2">
        <v>0</v>
      </c>
      <c r="N45" s="2">
        <v>1</v>
      </c>
      <c r="O45" s="2">
        <v>0.33333333333333331</v>
      </c>
      <c r="P45" s="3">
        <v>2.2657857291751636E-3</v>
      </c>
      <c r="Q45" s="3">
        <v>0</v>
      </c>
    </row>
    <row r="46" spans="1:17" x14ac:dyDescent="0.25">
      <c r="A46" s="2" t="s">
        <v>60</v>
      </c>
      <c r="B46" s="2" t="s">
        <v>61</v>
      </c>
      <c r="C46" s="3">
        <v>6.6666666666666666E-2</v>
      </c>
      <c r="D46" s="3">
        <v>3.7930128710270551E-2</v>
      </c>
      <c r="E46" s="3">
        <v>0.66612818492251114</v>
      </c>
      <c r="F46" s="3">
        <v>0.73333333333333339</v>
      </c>
      <c r="G46" s="2">
        <v>0</v>
      </c>
      <c r="H46" s="2">
        <v>0.15333333333333335</v>
      </c>
      <c r="I46" s="3">
        <v>6.6666666666666671E-3</v>
      </c>
      <c r="J46" s="2">
        <v>7.3333333333333332E-3</v>
      </c>
      <c r="K46" s="3">
        <v>2.3366666666666664</v>
      </c>
      <c r="L46" s="3">
        <v>0.44444444444444442</v>
      </c>
      <c r="M46" s="2">
        <v>0</v>
      </c>
      <c r="N46" s="2">
        <v>0.33333333333333331</v>
      </c>
      <c r="O46" s="2">
        <v>0</v>
      </c>
      <c r="P46" s="3">
        <v>0</v>
      </c>
      <c r="Q46" s="3">
        <v>0.13166666666666668</v>
      </c>
    </row>
    <row r="47" spans="1:17" x14ac:dyDescent="0.25">
      <c r="A47" s="2" t="s">
        <v>60</v>
      </c>
      <c r="B47" s="2" t="s">
        <v>65</v>
      </c>
      <c r="C47" s="3">
        <v>0</v>
      </c>
      <c r="D47" s="3">
        <v>1.9607843137254902E-2</v>
      </c>
      <c r="E47" s="3">
        <v>0.1806108408275591</v>
      </c>
      <c r="F47" s="3">
        <v>0.46666666666666673</v>
      </c>
      <c r="G47" s="2">
        <v>0.23333333333333331</v>
      </c>
      <c r="H47" s="2">
        <v>0.34666666666666668</v>
      </c>
      <c r="I47" s="3">
        <v>6.6666666666666671E-3</v>
      </c>
      <c r="J47" s="2">
        <v>3.4666666666666665E-2</v>
      </c>
      <c r="K47" s="3">
        <v>5.6903333333333324</v>
      </c>
      <c r="L47" s="3">
        <v>0.54054054054054046</v>
      </c>
      <c r="M47" s="2">
        <v>0</v>
      </c>
      <c r="N47" s="2">
        <v>1</v>
      </c>
      <c r="O47" s="2">
        <v>1</v>
      </c>
      <c r="P47" s="3">
        <v>2.9134016475788629E-2</v>
      </c>
      <c r="Q47" s="3">
        <v>0.66666666666666663</v>
      </c>
    </row>
    <row r="48" spans="1:17" x14ac:dyDescent="0.25">
      <c r="A48" s="2" t="s">
        <v>60</v>
      </c>
      <c r="B48" s="2" t="s">
        <v>69</v>
      </c>
      <c r="C48" s="3">
        <v>1.6666666666666666E-2</v>
      </c>
      <c r="D48" s="3">
        <v>0</v>
      </c>
      <c r="E48" s="3">
        <v>0.69752786583495252</v>
      </c>
      <c r="F48" s="3">
        <v>0.7</v>
      </c>
      <c r="G48" s="2">
        <v>0</v>
      </c>
      <c r="H48" s="2">
        <v>0.28666666666666668</v>
      </c>
      <c r="I48" s="3">
        <v>6.6666666666666671E-3</v>
      </c>
      <c r="J48" s="2">
        <v>4.0000000000000001E-3</v>
      </c>
      <c r="K48" s="3">
        <v>2.1949275362318841</v>
      </c>
      <c r="L48" s="3">
        <v>1</v>
      </c>
      <c r="M48" s="2">
        <v>0</v>
      </c>
      <c r="N48" s="2">
        <v>0.66666666666666663</v>
      </c>
      <c r="O48" s="2">
        <v>0</v>
      </c>
      <c r="P48" s="3">
        <v>4.662004662004662E-3</v>
      </c>
      <c r="Q48" s="3">
        <v>0</v>
      </c>
    </row>
    <row r="49" spans="1:17" x14ac:dyDescent="0.25">
      <c r="A49" s="2" t="s">
        <v>50</v>
      </c>
      <c r="B49" s="2" t="s">
        <v>29</v>
      </c>
      <c r="C49" s="3">
        <v>2.6666666666666668E-2</v>
      </c>
      <c r="D49" s="3">
        <v>0</v>
      </c>
      <c r="E49" s="3">
        <v>1.2345679012345678E-2</v>
      </c>
      <c r="F49" s="3">
        <v>0.53333333333333333</v>
      </c>
      <c r="G49" s="2">
        <v>0</v>
      </c>
      <c r="H49" s="2">
        <v>0.16</v>
      </c>
      <c r="I49" s="3">
        <v>1.3333333333333334E-2</v>
      </c>
      <c r="J49" s="2">
        <v>5.0000000000000001E-3</v>
      </c>
      <c r="K49" s="3">
        <v>3.3055706553375965</v>
      </c>
      <c r="L49" s="3">
        <v>0.2</v>
      </c>
      <c r="M49" s="2">
        <v>1</v>
      </c>
      <c r="N49" s="2">
        <v>0.33333333333333331</v>
      </c>
      <c r="O49" s="2">
        <v>0.33333333333333331</v>
      </c>
      <c r="P49" s="3">
        <v>0</v>
      </c>
      <c r="Q49" s="3">
        <v>0</v>
      </c>
    </row>
    <row r="50" spans="1:17" x14ac:dyDescent="0.25">
      <c r="A50" s="2" t="s">
        <v>50</v>
      </c>
      <c r="B50" s="2" t="s">
        <v>54</v>
      </c>
      <c r="C50" s="3">
        <v>0</v>
      </c>
      <c r="D50" s="3">
        <v>2.2624434389140274E-3</v>
      </c>
      <c r="E50" s="3">
        <v>0.79250121303077148</v>
      </c>
      <c r="F50" s="3">
        <v>0</v>
      </c>
      <c r="G50" s="2">
        <v>0.15</v>
      </c>
      <c r="H50" s="2">
        <v>0.21</v>
      </c>
      <c r="I50" s="3">
        <v>0</v>
      </c>
      <c r="J50" s="2">
        <v>0</v>
      </c>
      <c r="K50" s="3">
        <v>2.5954391891891895</v>
      </c>
      <c r="L50" s="3">
        <v>0.2</v>
      </c>
      <c r="M50" s="2">
        <v>1</v>
      </c>
      <c r="N50" s="2">
        <v>1</v>
      </c>
      <c r="O50" s="2">
        <v>0</v>
      </c>
      <c r="P50" s="3">
        <v>0</v>
      </c>
      <c r="Q50" s="3">
        <v>1.8000000000000002E-2</v>
      </c>
    </row>
    <row r="51" spans="1:17" x14ac:dyDescent="0.25">
      <c r="A51" s="2" t="s">
        <v>50</v>
      </c>
      <c r="B51" s="2" t="s">
        <v>57</v>
      </c>
      <c r="C51" s="3">
        <v>0</v>
      </c>
      <c r="D51" s="3">
        <v>0</v>
      </c>
      <c r="E51" s="3">
        <v>0.15523731587561374</v>
      </c>
      <c r="F51" s="3">
        <v>0.4</v>
      </c>
      <c r="G51" s="2">
        <v>0</v>
      </c>
      <c r="H51" s="2">
        <v>0.2</v>
      </c>
      <c r="I51" s="3">
        <v>0</v>
      </c>
      <c r="J51" s="2">
        <v>0</v>
      </c>
      <c r="K51" s="3">
        <v>2.92</v>
      </c>
      <c r="L51" s="3">
        <v>0.30769230769230771</v>
      </c>
      <c r="M51" s="2">
        <v>0</v>
      </c>
      <c r="N51" s="2">
        <v>1</v>
      </c>
      <c r="O51" s="2">
        <v>0</v>
      </c>
      <c r="P51" s="3">
        <v>0</v>
      </c>
      <c r="Q51" s="3">
        <v>0</v>
      </c>
    </row>
    <row r="52" spans="1:17" x14ac:dyDescent="0.25">
      <c r="A52" s="2" t="s">
        <v>50</v>
      </c>
      <c r="B52" s="2" t="s">
        <v>58</v>
      </c>
      <c r="C52" s="3">
        <v>0</v>
      </c>
      <c r="D52" s="3">
        <v>0</v>
      </c>
      <c r="E52" s="3">
        <v>0.3434959349593496</v>
      </c>
      <c r="F52" s="3">
        <v>0</v>
      </c>
      <c r="G52" s="2">
        <v>0</v>
      </c>
      <c r="H52" s="2">
        <v>0.15</v>
      </c>
      <c r="I52" s="3">
        <v>0.02</v>
      </c>
      <c r="J52" s="2">
        <v>4.4999999999999998E-2</v>
      </c>
      <c r="K52" s="3">
        <v>1.1375</v>
      </c>
      <c r="L52" s="3">
        <v>0.26666666666666666</v>
      </c>
      <c r="M52" s="2">
        <v>0</v>
      </c>
      <c r="N52" s="2">
        <v>0</v>
      </c>
      <c r="O52" s="2">
        <v>0</v>
      </c>
      <c r="P52" s="3">
        <v>0</v>
      </c>
      <c r="Q52" s="3">
        <v>0</v>
      </c>
    </row>
    <row r="53" spans="1:17" x14ac:dyDescent="0.25">
      <c r="A53" s="2" t="s">
        <v>50</v>
      </c>
      <c r="B53" s="2" t="s">
        <v>55</v>
      </c>
      <c r="C53" s="3">
        <v>0</v>
      </c>
      <c r="D53" s="3">
        <v>2.7248765638341315E-3</v>
      </c>
      <c r="E53" s="3">
        <v>0.44674611129672936</v>
      </c>
      <c r="F53" s="3">
        <v>0</v>
      </c>
      <c r="G53" s="2">
        <v>0.65</v>
      </c>
      <c r="H53" s="2">
        <v>0.33</v>
      </c>
      <c r="I53" s="3">
        <v>0</v>
      </c>
      <c r="J53" s="2">
        <v>0</v>
      </c>
      <c r="K53" s="3">
        <v>2.5108695652173916</v>
      </c>
      <c r="L53" s="3">
        <v>0.18181818181818182</v>
      </c>
      <c r="M53" s="2">
        <v>0</v>
      </c>
      <c r="N53" s="2">
        <v>0</v>
      </c>
      <c r="O53" s="2">
        <v>0</v>
      </c>
      <c r="P53" s="3">
        <v>0</v>
      </c>
      <c r="Q53" s="3">
        <v>0</v>
      </c>
    </row>
    <row r="54" spans="1:17" x14ac:dyDescent="0.25">
      <c r="A54" s="2" t="s">
        <v>50</v>
      </c>
      <c r="B54" s="2" t="s">
        <v>52</v>
      </c>
      <c r="C54" s="3">
        <v>0.1</v>
      </c>
      <c r="D54" s="3">
        <v>8.6805555555555551E-4</v>
      </c>
      <c r="E54" s="3">
        <v>0.81642375707581272</v>
      </c>
      <c r="F54" s="3">
        <v>0.5</v>
      </c>
      <c r="G54" s="2">
        <v>0.23333333333333336</v>
      </c>
      <c r="H54" s="2">
        <v>0.31333333333333335</v>
      </c>
      <c r="I54" s="3">
        <v>1.3333333333333334E-2</v>
      </c>
      <c r="J54" s="2">
        <v>1.5333333333333332E-2</v>
      </c>
      <c r="K54" s="3">
        <v>2.9355072463768117</v>
      </c>
      <c r="L54" s="3">
        <v>0.5</v>
      </c>
      <c r="M54" s="2">
        <v>0</v>
      </c>
      <c r="N54" s="2">
        <v>0</v>
      </c>
      <c r="O54" s="2">
        <v>0.66666666666666663</v>
      </c>
      <c r="P54" s="3">
        <v>0</v>
      </c>
      <c r="Q54" s="3">
        <v>0.08</v>
      </c>
    </row>
    <row r="55" spans="1:17" x14ac:dyDescent="0.25">
      <c r="A55" s="2" t="s">
        <v>50</v>
      </c>
      <c r="B55" s="2" t="s">
        <v>59</v>
      </c>
      <c r="C55" s="3">
        <v>0</v>
      </c>
      <c r="D55" s="3">
        <v>2.5448143405889884E-2</v>
      </c>
      <c r="E55" s="3">
        <v>0.25152048655569781</v>
      </c>
      <c r="F55" s="3">
        <v>0.5</v>
      </c>
      <c r="G55" s="2">
        <v>0.15</v>
      </c>
      <c r="H55" s="2">
        <v>0.24</v>
      </c>
      <c r="I55" s="3">
        <v>0.01</v>
      </c>
      <c r="J55" s="2">
        <v>0.03</v>
      </c>
      <c r="K55" s="3">
        <v>3.4499647639182527</v>
      </c>
      <c r="L55" s="3">
        <v>0.76923076923076916</v>
      </c>
      <c r="M55" s="2">
        <v>0</v>
      </c>
      <c r="N55" s="2">
        <v>0</v>
      </c>
      <c r="O55" s="2">
        <v>1</v>
      </c>
      <c r="P55" s="3">
        <v>0</v>
      </c>
      <c r="Q55" s="3">
        <v>0</v>
      </c>
    </row>
    <row r="56" spans="1:17" x14ac:dyDescent="0.25">
      <c r="A56" s="2" t="s">
        <v>50</v>
      </c>
      <c r="B56" s="2" t="s">
        <v>56</v>
      </c>
      <c r="C56" s="3">
        <v>1.6666666666666666E-2</v>
      </c>
      <c r="D56" s="3">
        <v>0</v>
      </c>
      <c r="E56" s="3">
        <v>0.5641820177905974</v>
      </c>
      <c r="F56" s="3">
        <v>0.66666666666666663</v>
      </c>
      <c r="G56" s="2">
        <v>0</v>
      </c>
      <c r="H56" s="2">
        <v>0.51333333333333331</v>
      </c>
      <c r="I56" s="3">
        <v>6.6666666666666671E-3</v>
      </c>
      <c r="J56" s="2">
        <v>1.4E-2</v>
      </c>
      <c r="K56" s="3">
        <v>2.3520341231943269</v>
      </c>
      <c r="L56" s="3">
        <v>0.5</v>
      </c>
      <c r="M56" s="2">
        <v>0</v>
      </c>
      <c r="N56" s="2">
        <v>0</v>
      </c>
      <c r="O56" s="2">
        <v>1</v>
      </c>
      <c r="P56" s="3">
        <v>0</v>
      </c>
      <c r="Q56" s="3">
        <v>0</v>
      </c>
    </row>
    <row r="57" spans="1:17" x14ac:dyDescent="0.25">
      <c r="A57" s="2" t="s">
        <v>50</v>
      </c>
      <c r="B57" s="2" t="s">
        <v>51</v>
      </c>
      <c r="C57" s="3">
        <v>0</v>
      </c>
      <c r="D57" s="3">
        <v>0</v>
      </c>
      <c r="E57" s="3">
        <v>0.60507286995515697</v>
      </c>
      <c r="F57" s="3">
        <v>0.4</v>
      </c>
      <c r="G57" s="2">
        <v>0.25</v>
      </c>
      <c r="H57" s="2">
        <v>0.28999999999999998</v>
      </c>
      <c r="I57" s="3">
        <v>0.02</v>
      </c>
      <c r="J57" s="2">
        <v>6.0000000000000001E-3</v>
      </c>
      <c r="K57" s="3">
        <v>5.7702380952380947</v>
      </c>
      <c r="L57" s="3">
        <v>1</v>
      </c>
      <c r="M57" s="2">
        <v>1</v>
      </c>
      <c r="N57" s="2">
        <v>0</v>
      </c>
      <c r="O57" s="2">
        <v>0</v>
      </c>
      <c r="P57" s="3">
        <v>0</v>
      </c>
      <c r="Q57" s="3">
        <v>0</v>
      </c>
    </row>
    <row r="58" spans="1:17" x14ac:dyDescent="0.25">
      <c r="A58" s="2" t="s">
        <v>50</v>
      </c>
      <c r="B58" s="2" t="s">
        <v>53</v>
      </c>
      <c r="C58" s="3">
        <v>0</v>
      </c>
      <c r="D58" s="3">
        <v>2.9411764705882353E-2</v>
      </c>
      <c r="E58" s="3">
        <v>0.49239920687376071</v>
      </c>
      <c r="F58" s="3">
        <v>0.05</v>
      </c>
      <c r="G58" s="2">
        <v>0.15</v>
      </c>
      <c r="H58" s="2">
        <v>0.28999999999999998</v>
      </c>
      <c r="I58" s="3">
        <v>0</v>
      </c>
      <c r="J58" s="2">
        <v>0</v>
      </c>
      <c r="K58" s="3">
        <v>5.9402083333333335</v>
      </c>
      <c r="L58" s="3">
        <v>0.33333333333333331</v>
      </c>
      <c r="M58" s="2">
        <v>1</v>
      </c>
      <c r="N58" s="2">
        <v>0</v>
      </c>
      <c r="O58" s="2">
        <v>0</v>
      </c>
      <c r="P58" s="3">
        <v>0</v>
      </c>
      <c r="Q58" s="3">
        <v>0</v>
      </c>
    </row>
    <row r="59" spans="1:17" x14ac:dyDescent="0.25">
      <c r="A59" s="2" t="s">
        <v>28</v>
      </c>
      <c r="B59" s="2" t="s">
        <v>29</v>
      </c>
      <c r="C59" s="3">
        <v>2.6666666666666668E-2</v>
      </c>
      <c r="D59" s="3">
        <v>0</v>
      </c>
      <c r="E59" s="3">
        <v>1.4814814814814815E-2</v>
      </c>
      <c r="F59" s="3">
        <v>0.53333333333333333</v>
      </c>
      <c r="G59" s="2">
        <v>0</v>
      </c>
      <c r="H59" s="2">
        <v>0.13333333333333333</v>
      </c>
      <c r="I59" s="3">
        <v>1.3333333333333334E-2</v>
      </c>
      <c r="J59" s="2">
        <v>5.0000000000000001E-3</v>
      </c>
      <c r="K59" s="3">
        <v>3.3055706553375965</v>
      </c>
      <c r="L59" s="3">
        <v>0.2</v>
      </c>
      <c r="M59" s="2">
        <v>1</v>
      </c>
      <c r="N59" s="2">
        <v>0.33333333333333331</v>
      </c>
      <c r="O59" s="2">
        <v>0.33333333333333331</v>
      </c>
      <c r="P59" s="3">
        <v>0</v>
      </c>
      <c r="Q59" s="3">
        <v>0</v>
      </c>
    </row>
    <row r="60" spans="1:17" x14ac:dyDescent="0.25">
      <c r="A60" s="2" t="s">
        <v>28</v>
      </c>
      <c r="B60" s="2" t="s">
        <v>30</v>
      </c>
      <c r="C60" s="3">
        <v>0.21333333333333335</v>
      </c>
      <c r="D60" s="3">
        <v>1.6666666666666666E-2</v>
      </c>
      <c r="E60" s="3">
        <v>0.5567251461988304</v>
      </c>
      <c r="F60" s="3">
        <v>0.5</v>
      </c>
      <c r="G60" s="2">
        <v>0</v>
      </c>
      <c r="H60" s="2">
        <v>0.18</v>
      </c>
      <c r="I60" s="3">
        <v>1.3333333333333334E-2</v>
      </c>
      <c r="J60" s="2">
        <v>2.1333333333333333E-2</v>
      </c>
      <c r="K60" s="3">
        <v>1.7483914524717201</v>
      </c>
      <c r="L60" s="3">
        <v>0.52631578947368418</v>
      </c>
      <c r="M60" s="2">
        <v>0</v>
      </c>
      <c r="N60" s="2">
        <v>0.66666666666666663</v>
      </c>
      <c r="O60" s="2">
        <v>1</v>
      </c>
      <c r="P60" s="3">
        <v>1.4720602955897074E-2</v>
      </c>
      <c r="Q60" s="3">
        <v>0.21333333333333335</v>
      </c>
    </row>
    <row r="61" spans="1:17" x14ac:dyDescent="0.25">
      <c r="A61" s="2" t="s">
        <v>28</v>
      </c>
      <c r="B61" s="2" t="s">
        <v>31</v>
      </c>
      <c r="C61" s="3">
        <v>0.13333333333333333</v>
      </c>
      <c r="D61" s="3">
        <v>6.0333060333060337E-3</v>
      </c>
      <c r="E61" s="3">
        <v>0.50732945806116536</v>
      </c>
      <c r="F61" s="3">
        <v>0.8666666666666667</v>
      </c>
      <c r="G61" s="2">
        <v>0.2</v>
      </c>
      <c r="H61" s="2">
        <v>0.34</v>
      </c>
      <c r="I61" s="3">
        <v>1.3333333333333334E-2</v>
      </c>
      <c r="J61" s="2">
        <v>6.6666666666666671E-3</v>
      </c>
      <c r="K61" s="3">
        <v>3.1925492082354832</v>
      </c>
      <c r="L61" s="3">
        <v>0.25</v>
      </c>
      <c r="M61" s="2">
        <v>0</v>
      </c>
      <c r="N61" s="2">
        <v>0.33333333333333331</v>
      </c>
      <c r="O61" s="2">
        <v>1</v>
      </c>
      <c r="P61" s="3">
        <v>0</v>
      </c>
      <c r="Q61" s="3">
        <v>0</v>
      </c>
    </row>
    <row r="62" spans="1:17" x14ac:dyDescent="0.25">
      <c r="A62" s="2" t="s">
        <v>28</v>
      </c>
      <c r="B62" s="2" t="s">
        <v>32</v>
      </c>
      <c r="C62" s="3">
        <v>0</v>
      </c>
      <c r="D62" s="3">
        <v>0</v>
      </c>
      <c r="E62" s="3">
        <v>0.19076863810547232</v>
      </c>
      <c r="F62" s="3">
        <v>3.3333333333333333E-2</v>
      </c>
      <c r="G62" s="2">
        <v>0.53333333333333333</v>
      </c>
      <c r="H62" s="2">
        <v>0.28666666666666668</v>
      </c>
      <c r="I62" s="3">
        <v>1.3333333333333334E-2</v>
      </c>
      <c r="J62" s="2">
        <v>1.5333333333333332E-2</v>
      </c>
      <c r="K62" s="3">
        <v>5.3456009919214154</v>
      </c>
      <c r="L62" s="3">
        <v>0.25</v>
      </c>
      <c r="M62" s="2">
        <v>0</v>
      </c>
      <c r="N62" s="2">
        <v>0</v>
      </c>
      <c r="O62" s="2">
        <v>0</v>
      </c>
      <c r="P62" s="3">
        <v>0</v>
      </c>
      <c r="Q62" s="3">
        <v>0</v>
      </c>
    </row>
    <row r="63" spans="1:17" x14ac:dyDescent="0.25">
      <c r="A63" s="2" t="s">
        <v>28</v>
      </c>
      <c r="B63" s="2" t="s">
        <v>33</v>
      </c>
      <c r="C63" s="3">
        <v>0</v>
      </c>
      <c r="D63" s="3">
        <v>0</v>
      </c>
      <c r="E63" s="3">
        <v>0.2894841835280707</v>
      </c>
      <c r="F63" s="3">
        <v>0.9</v>
      </c>
      <c r="G63" s="2">
        <v>0.15</v>
      </c>
      <c r="H63" s="2">
        <v>0.26</v>
      </c>
      <c r="I63" s="3">
        <v>0.01</v>
      </c>
      <c r="J63" s="2">
        <v>0.03</v>
      </c>
      <c r="K63" s="3">
        <v>3.1953964194373401</v>
      </c>
      <c r="L63" s="3">
        <v>0.3333333</v>
      </c>
      <c r="M63" s="2">
        <v>0</v>
      </c>
      <c r="N63" s="2">
        <v>0</v>
      </c>
      <c r="O63" s="2">
        <v>0</v>
      </c>
      <c r="P63" s="3">
        <v>0</v>
      </c>
      <c r="Q63" s="3">
        <v>0</v>
      </c>
    </row>
    <row r="64" spans="1:17" x14ac:dyDescent="0.25">
      <c r="A64" s="2" t="s">
        <v>28</v>
      </c>
      <c r="B64" s="2" t="s">
        <v>34</v>
      </c>
      <c r="C64" s="3">
        <v>2.6666666666666668E-2</v>
      </c>
      <c r="D64" s="3">
        <v>1.8530997304582211E-2</v>
      </c>
      <c r="E64" s="3">
        <v>0.36603773584905658</v>
      </c>
      <c r="F64" s="3">
        <v>0.93333333333333324</v>
      </c>
      <c r="G64" s="2">
        <v>0</v>
      </c>
      <c r="H64" s="2">
        <v>0.39333333333333337</v>
      </c>
      <c r="I64" s="3">
        <v>6.6666666666666671E-3</v>
      </c>
      <c r="J64" s="2">
        <v>2.6666666666666668E-2</v>
      </c>
      <c r="K64" s="3">
        <v>1.5602897748246585</v>
      </c>
      <c r="L64" s="3">
        <v>0.55555555555555558</v>
      </c>
      <c r="M64" s="2">
        <v>0</v>
      </c>
      <c r="N64" s="2">
        <v>0.66666666666666663</v>
      </c>
      <c r="O64" s="2">
        <v>1</v>
      </c>
      <c r="P64" s="3">
        <v>2.5551887421635319E-2</v>
      </c>
      <c r="Q64" s="3">
        <v>0.08</v>
      </c>
    </row>
    <row r="65" spans="1:17" x14ac:dyDescent="0.25">
      <c r="A65" s="2" t="s">
        <v>28</v>
      </c>
      <c r="B65" s="2" t="s">
        <v>35</v>
      </c>
      <c r="C65" s="3">
        <v>0.22666666666666668</v>
      </c>
      <c r="D65" s="3">
        <v>6.8027210884353739E-3</v>
      </c>
      <c r="E65" s="3">
        <v>0.49917233560090707</v>
      </c>
      <c r="F65" s="3">
        <v>0.9</v>
      </c>
      <c r="G65" s="2">
        <v>6.6666666666666666E-2</v>
      </c>
      <c r="H65" s="2">
        <v>0.46</v>
      </c>
      <c r="I65" s="3">
        <v>1.3333333333333334E-2</v>
      </c>
      <c r="J65" s="2">
        <v>6.6666666666666671E-3</v>
      </c>
      <c r="K65" s="3">
        <v>5.5234311906580826</v>
      </c>
      <c r="L65" s="3">
        <v>0.17241379310344829</v>
      </c>
      <c r="M65" s="2">
        <v>0</v>
      </c>
      <c r="N65" s="2">
        <v>0</v>
      </c>
      <c r="O65" s="2">
        <v>1</v>
      </c>
      <c r="P65" s="3">
        <v>0</v>
      </c>
      <c r="Q65" s="3">
        <v>0.14466666666666664</v>
      </c>
    </row>
    <row r="66" spans="1:17" x14ac:dyDescent="0.25">
      <c r="A66" s="2" t="s">
        <v>28</v>
      </c>
      <c r="B66" s="2" t="s">
        <v>36</v>
      </c>
      <c r="C66" s="3">
        <v>0.04</v>
      </c>
      <c r="D66" s="3">
        <v>2.8985507246376812E-3</v>
      </c>
      <c r="E66" s="3">
        <v>0.75015325527630694</v>
      </c>
      <c r="F66" s="3">
        <v>0.8</v>
      </c>
      <c r="G66" s="2">
        <v>0.16666666666666666</v>
      </c>
      <c r="H66" s="2">
        <v>0.33333333333333331</v>
      </c>
      <c r="I66" s="3">
        <v>1.3333333333333334E-2</v>
      </c>
      <c r="J66" s="2">
        <v>1.2666666666666666E-2</v>
      </c>
      <c r="K66" s="3">
        <v>1.0530956112852665</v>
      </c>
      <c r="L66" s="3">
        <v>0.25</v>
      </c>
      <c r="M66" s="2">
        <v>0</v>
      </c>
      <c r="N66" s="2">
        <v>0.66666666666666663</v>
      </c>
      <c r="O66" s="2">
        <v>0.33333333333333331</v>
      </c>
      <c r="P66" s="3">
        <v>0.24421768707482994</v>
      </c>
      <c r="Q66" s="3">
        <v>0</v>
      </c>
    </row>
    <row r="67" spans="1:17" x14ac:dyDescent="0.25">
      <c r="A67" s="2" t="s">
        <v>28</v>
      </c>
      <c r="B67" s="2" t="s">
        <v>37</v>
      </c>
      <c r="C67" s="3">
        <v>2.6666666666666668E-2</v>
      </c>
      <c r="D67" s="3">
        <v>0</v>
      </c>
      <c r="E67" s="3">
        <v>0.67394663894663898</v>
      </c>
      <c r="F67" s="3">
        <v>0.5</v>
      </c>
      <c r="G67" s="2">
        <v>0.13333333333333333</v>
      </c>
      <c r="H67" s="2">
        <v>0.37333333333333335</v>
      </c>
      <c r="I67" s="3">
        <v>0.02</v>
      </c>
      <c r="J67" s="2">
        <v>2.3666666666666669E-2</v>
      </c>
      <c r="K67" s="3">
        <v>3.3130731744752695</v>
      </c>
      <c r="L67" s="3">
        <v>0.5</v>
      </c>
      <c r="M67" s="2">
        <v>0</v>
      </c>
      <c r="N67" s="2">
        <v>1</v>
      </c>
      <c r="O67" s="2">
        <v>0.33333333333333331</v>
      </c>
      <c r="P67" s="3">
        <v>2.113271344040575E-3</v>
      </c>
      <c r="Q67" s="3">
        <v>0</v>
      </c>
    </row>
    <row r="68" spans="1:17" x14ac:dyDescent="0.25">
      <c r="A68" s="2" t="s">
        <v>28</v>
      </c>
      <c r="B68" s="2" t="s">
        <v>38</v>
      </c>
      <c r="C68" s="3">
        <v>2.6666666666666668E-2</v>
      </c>
      <c r="D68" s="3">
        <v>0</v>
      </c>
      <c r="E68" s="3">
        <v>0.32431747897513397</v>
      </c>
      <c r="F68" s="3">
        <v>0.6</v>
      </c>
      <c r="G68" s="2">
        <v>0.16666666666666666</v>
      </c>
      <c r="H68" s="2">
        <v>0.3066666666666667</v>
      </c>
      <c r="I68" s="3">
        <v>6.6666666666666671E-3</v>
      </c>
      <c r="J68" s="2">
        <v>2E-3</v>
      </c>
      <c r="K68" s="3">
        <v>2.394908353570083</v>
      </c>
      <c r="L68" s="3">
        <v>0.32258064516129031</v>
      </c>
      <c r="M68" s="2">
        <v>0</v>
      </c>
      <c r="N68" s="2">
        <v>0</v>
      </c>
      <c r="O68" s="2">
        <v>0.33333333333333331</v>
      </c>
      <c r="P68" s="3">
        <v>0</v>
      </c>
      <c r="Q68" s="3">
        <v>0</v>
      </c>
    </row>
    <row r="69" spans="1:17" x14ac:dyDescent="0.25">
      <c r="A69" s="2" t="s">
        <v>39</v>
      </c>
      <c r="B69" s="2" t="s">
        <v>40</v>
      </c>
      <c r="C69" s="3">
        <v>0.3</v>
      </c>
      <c r="D69" s="3">
        <v>6.8027210884353739E-3</v>
      </c>
      <c r="E69" s="3">
        <v>0.4251933251933252</v>
      </c>
      <c r="F69" s="3">
        <v>3.3333333333333333E-2</v>
      </c>
      <c r="G69" s="2">
        <v>0</v>
      </c>
      <c r="H69" s="2">
        <v>0.12666666666666668</v>
      </c>
      <c r="I69" s="3">
        <v>1.3333333333333334E-2</v>
      </c>
      <c r="J69" s="2">
        <v>9.5999999999999992E-3</v>
      </c>
      <c r="K69" s="3">
        <v>6.2435166793990318</v>
      </c>
      <c r="L69" s="3">
        <v>0.4</v>
      </c>
      <c r="M69" s="2">
        <v>1</v>
      </c>
      <c r="N69" s="2">
        <v>1</v>
      </c>
      <c r="O69" s="2">
        <v>0.66666666666666663</v>
      </c>
      <c r="P69" s="3">
        <v>0</v>
      </c>
      <c r="Q69" s="3">
        <v>0.29133333333333333</v>
      </c>
    </row>
    <row r="70" spans="1:17" x14ac:dyDescent="0.25">
      <c r="A70" s="2" t="s">
        <v>39</v>
      </c>
      <c r="B70" s="2" t="s">
        <v>44</v>
      </c>
      <c r="C70" s="3">
        <v>0</v>
      </c>
      <c r="D70" s="3">
        <v>0.12209302325581395</v>
      </c>
      <c r="E70" s="3">
        <v>0.4683198860939724</v>
      </c>
      <c r="F70" s="3">
        <v>0</v>
      </c>
      <c r="G70" s="2">
        <v>3.3333333333333333E-2</v>
      </c>
      <c r="H70" s="2">
        <v>0.18666666666666668</v>
      </c>
      <c r="I70" s="3">
        <v>0</v>
      </c>
      <c r="J70" s="2">
        <v>0</v>
      </c>
      <c r="K70" s="3">
        <v>2.7068236714975846</v>
      </c>
      <c r="L70" s="3">
        <v>0.8</v>
      </c>
      <c r="M70" s="2">
        <v>0</v>
      </c>
      <c r="N70" s="2">
        <v>0.66666666666666663</v>
      </c>
      <c r="O70" s="2">
        <v>0</v>
      </c>
      <c r="P70" s="3">
        <v>3.006872852233677E-2</v>
      </c>
      <c r="Q70" s="3">
        <v>0</v>
      </c>
    </row>
    <row r="71" spans="1:17" x14ac:dyDescent="0.25">
      <c r="A71" s="2" t="s">
        <v>39</v>
      </c>
      <c r="B71" s="2" t="s">
        <v>47</v>
      </c>
      <c r="C71" s="3">
        <v>0.2</v>
      </c>
      <c r="D71" s="3">
        <v>0.16666666666666666</v>
      </c>
      <c r="E71" s="3">
        <v>0.66666666666666663</v>
      </c>
      <c r="F71" s="3">
        <v>0.7</v>
      </c>
      <c r="G71" s="2">
        <v>0.1</v>
      </c>
      <c r="H71" s="2">
        <v>2.6666666666666668E-2</v>
      </c>
      <c r="I71" s="3">
        <v>0</v>
      </c>
      <c r="J71" s="2">
        <v>0</v>
      </c>
      <c r="K71" s="3">
        <v>1.8236819360414867</v>
      </c>
      <c r="L71" s="3">
        <v>1</v>
      </c>
      <c r="M71" s="2">
        <v>0</v>
      </c>
      <c r="N71" s="2">
        <v>0.66666666666666663</v>
      </c>
      <c r="O71" s="2">
        <v>0</v>
      </c>
      <c r="P71" s="3">
        <v>3.1885721573879221E-2</v>
      </c>
      <c r="Q71" s="3">
        <v>6.6666666666666666E-2</v>
      </c>
    </row>
    <row r="72" spans="1:17" x14ac:dyDescent="0.25">
      <c r="A72" s="2" t="s">
        <v>39</v>
      </c>
      <c r="B72" s="2" t="s">
        <v>45</v>
      </c>
      <c r="C72" s="3">
        <v>0.1</v>
      </c>
      <c r="D72" s="3">
        <v>0.15167191482980957</v>
      </c>
      <c r="E72" s="3">
        <v>0.55332776385407956</v>
      </c>
      <c r="F72" s="3">
        <v>0.43333333333333329</v>
      </c>
      <c r="G72" s="2">
        <v>0.13333333333333333</v>
      </c>
      <c r="H72" s="2">
        <v>0.12</v>
      </c>
      <c r="I72" s="3">
        <v>6.6666666666666671E-3</v>
      </c>
      <c r="J72" s="2">
        <v>8.666666666666668E-3</v>
      </c>
      <c r="K72" s="3">
        <v>1.7916666666666667</v>
      </c>
      <c r="L72" s="3">
        <v>1</v>
      </c>
      <c r="M72" s="2">
        <v>0</v>
      </c>
      <c r="N72" s="2">
        <v>1</v>
      </c>
      <c r="O72" s="2">
        <v>0</v>
      </c>
      <c r="P72" s="3">
        <v>3.0433225921947724E-2</v>
      </c>
      <c r="Q72" s="3">
        <v>0.06</v>
      </c>
    </row>
    <row r="73" spans="1:17" x14ac:dyDescent="0.25">
      <c r="A73" s="2" t="s">
        <v>39</v>
      </c>
      <c r="B73" s="2" t="s">
        <v>48</v>
      </c>
      <c r="C73" s="3">
        <v>3.3333333333333333E-2</v>
      </c>
      <c r="D73" s="3">
        <v>5.7422969187675067E-2</v>
      </c>
      <c r="E73" s="3">
        <v>0.40721288515406168</v>
      </c>
      <c r="F73" s="3">
        <v>0</v>
      </c>
      <c r="G73" s="2">
        <v>6.6666666666666666E-2</v>
      </c>
      <c r="H73" s="2">
        <v>0</v>
      </c>
      <c r="I73" s="3">
        <v>0.02</v>
      </c>
      <c r="J73" s="2">
        <v>1.1666666666666665E-2</v>
      </c>
      <c r="K73" s="3">
        <v>0</v>
      </c>
      <c r="L73" s="3">
        <v>1</v>
      </c>
      <c r="M73" s="2">
        <v>0</v>
      </c>
      <c r="N73" s="2">
        <v>0.66666666666666663</v>
      </c>
      <c r="O73" s="2">
        <v>0</v>
      </c>
      <c r="P73" s="3">
        <v>3.8843571388935128E-2</v>
      </c>
      <c r="Q73" s="3">
        <v>0.17499999999999999</v>
      </c>
    </row>
    <row r="74" spans="1:17" x14ac:dyDescent="0.25">
      <c r="A74" s="2" t="s">
        <v>39</v>
      </c>
      <c r="B74" s="2" t="s">
        <v>41</v>
      </c>
      <c r="C74" s="3">
        <v>0.31666666666666665</v>
      </c>
      <c r="D74" s="3">
        <v>0</v>
      </c>
      <c r="E74" s="3">
        <v>0.49004524886877832</v>
      </c>
      <c r="F74" s="3">
        <v>0.1</v>
      </c>
      <c r="G74" s="2">
        <v>0</v>
      </c>
      <c r="H74" s="2">
        <v>0.12</v>
      </c>
      <c r="I74" s="3">
        <v>1.3333333333333334E-2</v>
      </c>
      <c r="J74" s="2">
        <v>4.1733333333333324E-2</v>
      </c>
      <c r="K74" s="3">
        <v>2.3849303849303847</v>
      </c>
      <c r="L74" s="3">
        <v>0.5</v>
      </c>
      <c r="M74" s="2">
        <v>0</v>
      </c>
      <c r="N74" s="2">
        <v>1</v>
      </c>
      <c r="O74" s="2">
        <v>1</v>
      </c>
      <c r="P74" s="3">
        <v>5.4044771542471635E-2</v>
      </c>
      <c r="Q74" s="3">
        <v>0.17566666666666667</v>
      </c>
    </row>
    <row r="75" spans="1:17" x14ac:dyDescent="0.25">
      <c r="A75" s="2" t="s">
        <v>39</v>
      </c>
      <c r="B75" s="2" t="s">
        <v>46</v>
      </c>
      <c r="C75" s="3">
        <v>0.23333333333333331</v>
      </c>
      <c r="D75" s="3">
        <v>1.3333333333333334E-2</v>
      </c>
      <c r="E75" s="3">
        <v>0.85166666666666657</v>
      </c>
      <c r="F75" s="3">
        <v>0.8</v>
      </c>
      <c r="G75" s="2">
        <v>0.13333333333333333</v>
      </c>
      <c r="H75" s="2">
        <v>2.6666666666666668E-2</v>
      </c>
      <c r="I75" s="3">
        <v>0.02</v>
      </c>
      <c r="J75" s="2">
        <v>1.9333333333333331E-2</v>
      </c>
      <c r="K75" s="3">
        <v>2.4147812971342382</v>
      </c>
      <c r="L75" s="3">
        <v>1</v>
      </c>
      <c r="M75" s="2">
        <v>0</v>
      </c>
      <c r="N75" s="2">
        <v>0.33333333333333331</v>
      </c>
      <c r="O75" s="2">
        <v>0</v>
      </c>
      <c r="P75" s="3">
        <v>0</v>
      </c>
      <c r="Q75" s="3">
        <v>0.28133333333333349</v>
      </c>
    </row>
    <row r="76" spans="1:17" x14ac:dyDescent="0.25">
      <c r="A76" s="2" t="s">
        <v>39</v>
      </c>
      <c r="B76" s="2" t="s">
        <v>42</v>
      </c>
      <c r="C76" s="3">
        <v>0.28333333333333338</v>
      </c>
      <c r="D76" s="3">
        <v>1.3333333333333334E-2</v>
      </c>
      <c r="E76" s="3">
        <v>0.71183333333333332</v>
      </c>
      <c r="F76" s="3">
        <v>0.1</v>
      </c>
      <c r="G76" s="2">
        <v>0</v>
      </c>
      <c r="H76" s="2">
        <v>0.22</v>
      </c>
      <c r="I76" s="3">
        <v>0</v>
      </c>
      <c r="J76" s="2">
        <v>0</v>
      </c>
      <c r="K76" s="3">
        <v>3.3400628930817611</v>
      </c>
      <c r="L76" s="3">
        <v>0.4</v>
      </c>
      <c r="M76" s="2">
        <v>0</v>
      </c>
      <c r="N76" s="2">
        <v>0.33333333333333331</v>
      </c>
      <c r="O76" s="2">
        <v>1</v>
      </c>
      <c r="P76" s="3">
        <v>0</v>
      </c>
      <c r="Q76" s="3">
        <v>0.23</v>
      </c>
    </row>
    <row r="77" spans="1:17" x14ac:dyDescent="0.25">
      <c r="A77" s="2" t="s">
        <v>39</v>
      </c>
      <c r="B77" s="2" t="s">
        <v>43</v>
      </c>
      <c r="C77" s="3">
        <v>2.5000000000000001E-2</v>
      </c>
      <c r="D77" s="3">
        <v>0</v>
      </c>
      <c r="E77" s="3">
        <v>0.78275862068965518</v>
      </c>
      <c r="F77" s="3">
        <v>0</v>
      </c>
      <c r="G77" s="2">
        <v>0</v>
      </c>
      <c r="H77" s="2">
        <v>0.31</v>
      </c>
      <c r="I77" s="3">
        <v>0.01</v>
      </c>
      <c r="J77" s="2">
        <v>9.0000000000000011E-3</v>
      </c>
      <c r="K77" s="3">
        <v>0.8928571428571429</v>
      </c>
      <c r="L77" s="3">
        <v>0.4</v>
      </c>
      <c r="M77" s="2">
        <v>0</v>
      </c>
      <c r="N77" s="2">
        <v>0</v>
      </c>
      <c r="O77" s="2">
        <v>1</v>
      </c>
      <c r="P77" s="3">
        <v>0</v>
      </c>
      <c r="Q77" s="3">
        <v>0</v>
      </c>
    </row>
    <row r="78" spans="1:17" x14ac:dyDescent="0.25">
      <c r="A78" s="2" t="s">
        <v>39</v>
      </c>
      <c r="B78" s="2" t="s">
        <v>49</v>
      </c>
      <c r="C78" s="3">
        <v>1.6666666666666666E-2</v>
      </c>
      <c r="D78" s="3">
        <v>7.6628352490421452E-3</v>
      </c>
      <c r="E78" s="3">
        <v>0.30631374938466677</v>
      </c>
      <c r="F78" s="3">
        <v>0</v>
      </c>
      <c r="G78" s="2">
        <v>0</v>
      </c>
      <c r="H78" s="2">
        <v>0.04</v>
      </c>
      <c r="I78" s="3">
        <v>6.6666666666666671E-3</v>
      </c>
      <c r="J78" s="2">
        <v>5.3333333333333332E-3</v>
      </c>
      <c r="K78" s="3">
        <v>3.7563525410164065</v>
      </c>
      <c r="L78" s="3">
        <v>1</v>
      </c>
      <c r="M78" s="2">
        <v>0</v>
      </c>
      <c r="N78" s="2">
        <v>0</v>
      </c>
      <c r="O78" s="2">
        <v>0</v>
      </c>
      <c r="P78" s="3">
        <v>0</v>
      </c>
      <c r="Q78" s="3">
        <v>0</v>
      </c>
    </row>
    <row r="79" spans="1:17" x14ac:dyDescent="0.25">
      <c r="A79" s="2" t="s">
        <v>80</v>
      </c>
      <c r="B79" s="2" t="s">
        <v>82</v>
      </c>
      <c r="C79" s="3">
        <v>0</v>
      </c>
      <c r="D79" s="3">
        <v>0</v>
      </c>
      <c r="E79" s="3">
        <v>0</v>
      </c>
      <c r="F79" s="3">
        <v>0</v>
      </c>
      <c r="G79" s="2">
        <v>0</v>
      </c>
      <c r="H79" s="2">
        <v>0</v>
      </c>
      <c r="I79" s="3">
        <v>0</v>
      </c>
      <c r="J79" s="2">
        <v>0</v>
      </c>
      <c r="K79" s="3">
        <v>1.6</v>
      </c>
      <c r="L79" s="3">
        <v>6.6666666666666666E-2</v>
      </c>
      <c r="M79" s="2">
        <v>0</v>
      </c>
      <c r="N79" s="2">
        <v>0</v>
      </c>
      <c r="O79" s="2">
        <v>0</v>
      </c>
      <c r="P79" s="3">
        <v>0</v>
      </c>
      <c r="Q79" s="3">
        <v>0</v>
      </c>
    </row>
    <row r="80" spans="1:17" x14ac:dyDescent="0.25">
      <c r="A80" s="2" t="s">
        <v>80</v>
      </c>
      <c r="B80" s="2" t="s">
        <v>81</v>
      </c>
      <c r="C80" s="3">
        <v>0</v>
      </c>
      <c r="D80" s="3">
        <v>5.3571428571428575E-2</v>
      </c>
      <c r="E80" s="3">
        <v>7.857142857142857E-2</v>
      </c>
      <c r="F80" s="3">
        <v>0.2</v>
      </c>
      <c r="G80" s="2">
        <v>0.05</v>
      </c>
      <c r="H80" s="2">
        <v>0.11</v>
      </c>
      <c r="I80" s="3">
        <v>0</v>
      </c>
      <c r="J80" s="2">
        <v>0</v>
      </c>
      <c r="K80" s="3">
        <v>4.1805555555555554</v>
      </c>
      <c r="L80" s="3">
        <v>1</v>
      </c>
      <c r="M80" s="2">
        <v>0</v>
      </c>
      <c r="N80" s="2">
        <v>0</v>
      </c>
      <c r="O80" s="2">
        <v>0</v>
      </c>
      <c r="P80" s="3">
        <v>0</v>
      </c>
      <c r="Q80" s="3">
        <v>0</v>
      </c>
    </row>
    <row r="81" spans="1:17" x14ac:dyDescent="0.25">
      <c r="A81" s="2" t="s">
        <v>80</v>
      </c>
      <c r="B81" s="2" t="s">
        <v>84</v>
      </c>
      <c r="C81" s="3">
        <v>0</v>
      </c>
      <c r="D81" s="3">
        <v>7.4188034188034185E-2</v>
      </c>
      <c r="E81" s="3">
        <v>0.5675213675213675</v>
      </c>
      <c r="F81" s="3">
        <v>0.43333333333333335</v>
      </c>
      <c r="G81" s="2">
        <v>0</v>
      </c>
      <c r="H81" s="2">
        <v>0.18</v>
      </c>
      <c r="I81" s="3">
        <v>0</v>
      </c>
      <c r="J81" s="2">
        <v>4</v>
      </c>
      <c r="K81" s="3">
        <v>5.1646825396825404</v>
      </c>
      <c r="L81" s="3">
        <v>1</v>
      </c>
      <c r="M81" s="2">
        <v>0</v>
      </c>
      <c r="N81" s="2">
        <v>0</v>
      </c>
      <c r="O81" s="2">
        <v>0</v>
      </c>
      <c r="P81" s="3">
        <v>0</v>
      </c>
      <c r="Q81" s="3">
        <v>0</v>
      </c>
    </row>
    <row r="82" spans="1:17" x14ac:dyDescent="0.25">
      <c r="A82" s="2" t="s">
        <v>80</v>
      </c>
      <c r="B82" s="2" t="s">
        <v>83</v>
      </c>
      <c r="C82" s="3">
        <v>0</v>
      </c>
      <c r="D82" s="3">
        <v>0</v>
      </c>
      <c r="E82" s="3">
        <v>0</v>
      </c>
      <c r="F82" s="3">
        <v>0</v>
      </c>
      <c r="G82" s="2">
        <v>0</v>
      </c>
      <c r="H82" s="2">
        <v>0</v>
      </c>
      <c r="I82" s="3">
        <v>0</v>
      </c>
      <c r="J82" s="2">
        <v>0</v>
      </c>
      <c r="K82" s="3">
        <v>2.1224719101123597</v>
      </c>
      <c r="L82" s="3">
        <v>0.7142857142857143</v>
      </c>
      <c r="M82" s="2">
        <v>0</v>
      </c>
      <c r="N82" s="2">
        <v>0.5</v>
      </c>
      <c r="O82" s="2">
        <v>0</v>
      </c>
      <c r="P82" s="3">
        <v>0</v>
      </c>
      <c r="Q82" s="3">
        <v>0</v>
      </c>
    </row>
    <row r="83" spans="1:17" x14ac:dyDescent="0.25">
      <c r="A83" s="2" t="s">
        <v>80</v>
      </c>
      <c r="B83" s="2" t="s">
        <v>85</v>
      </c>
      <c r="C83" s="3">
        <v>3.3333333333333333E-2</v>
      </c>
      <c r="D83" s="3">
        <v>0</v>
      </c>
      <c r="E83" s="3">
        <v>0.53471218935986553</v>
      </c>
      <c r="F83" s="3">
        <v>0.46666666666666662</v>
      </c>
      <c r="G83" s="2">
        <v>0.2</v>
      </c>
      <c r="H83" s="2">
        <v>0.14666666666666667</v>
      </c>
      <c r="I83" s="3">
        <v>0</v>
      </c>
      <c r="J83" s="2">
        <v>0</v>
      </c>
      <c r="K83" s="3">
        <v>4.2869674185463653</v>
      </c>
      <c r="L83" s="3">
        <v>8.3333333333333329E-2</v>
      </c>
      <c r="M83" s="2">
        <v>0</v>
      </c>
      <c r="N83" s="2">
        <v>0</v>
      </c>
      <c r="O83" s="2">
        <v>0</v>
      </c>
      <c r="P83" s="3">
        <v>0</v>
      </c>
      <c r="Q83" s="3">
        <v>0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5" sqref="C15"/>
    </sheetView>
  </sheetViews>
  <sheetFormatPr baseColWidth="10" defaultColWidth="9.109375" defaultRowHeight="13.2" x14ac:dyDescent="0.25"/>
  <sheetData>
    <row r="1" spans="1:20" x14ac:dyDescent="0.25">
      <c r="B1" s="1"/>
      <c r="C1" t="s">
        <v>0</v>
      </c>
      <c r="D1" s="1"/>
      <c r="E1" t="s">
        <v>1</v>
      </c>
      <c r="F1" s="1"/>
      <c r="G1" t="s">
        <v>2</v>
      </c>
      <c r="I1" s="1"/>
      <c r="J1" s="1" t="s">
        <v>113</v>
      </c>
      <c r="K1" s="1"/>
      <c r="L1" s="1"/>
      <c r="M1" s="1"/>
      <c r="N1" s="1"/>
      <c r="P1" s="1"/>
      <c r="Q1" s="5"/>
      <c r="R1" s="5"/>
      <c r="S1" s="5"/>
      <c r="T1" s="6"/>
    </row>
    <row r="2" spans="1:20" x14ac:dyDescent="0.25">
      <c r="B2" s="1" t="s">
        <v>9</v>
      </c>
      <c r="C2" t="s">
        <v>10</v>
      </c>
      <c r="D2" s="1" t="s">
        <v>11</v>
      </c>
      <c r="E2" t="s">
        <v>14</v>
      </c>
      <c r="F2" s="1" t="s">
        <v>15</v>
      </c>
      <c r="G2" t="s">
        <v>16</v>
      </c>
      <c r="H2" t="s">
        <v>17</v>
      </c>
      <c r="I2" s="1" t="s">
        <v>18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t="s">
        <v>111</v>
      </c>
      <c r="P2" s="1" t="s">
        <v>112</v>
      </c>
      <c r="Q2" s="5"/>
      <c r="R2" s="5"/>
      <c r="S2" s="5"/>
      <c r="T2" s="6"/>
    </row>
    <row r="3" spans="1:20" x14ac:dyDescent="0.25">
      <c r="A3" t="s">
        <v>114</v>
      </c>
      <c r="B3">
        <v>0.42701136350145547</v>
      </c>
      <c r="C3">
        <v>0.50533052614016882</v>
      </c>
      <c r="D3">
        <v>0.52470881388628476</v>
      </c>
      <c r="E3">
        <v>0.39373337074971859</v>
      </c>
      <c r="F3">
        <v>-8.3568436315109851E-2</v>
      </c>
      <c r="G3">
        <v>0.38633933473972804</v>
      </c>
      <c r="H3">
        <v>0</v>
      </c>
      <c r="I3">
        <v>0.30472272787951438</v>
      </c>
      <c r="J3">
        <v>-0.2137354036413053</v>
      </c>
      <c r="K3">
        <v>0.45378762224857622</v>
      </c>
      <c r="L3">
        <v>-2.3773539336015125E-2</v>
      </c>
      <c r="M3">
        <v>0.39026413684138717</v>
      </c>
      <c r="N3">
        <v>0.38749078926098329</v>
      </c>
      <c r="O3">
        <v>0.39026413684138717</v>
      </c>
      <c r="P3">
        <v>0.4152999047705303</v>
      </c>
    </row>
    <row r="4" spans="1:20" x14ac:dyDescent="0.25">
      <c r="A4" t="s">
        <v>115</v>
      </c>
      <c r="B4">
        <v>0.26729999999999998</v>
      </c>
      <c r="C4">
        <v>0.12939999999999999</v>
      </c>
      <c r="D4">
        <v>0.31950000000000001</v>
      </c>
      <c r="E4">
        <v>5.96E-2</v>
      </c>
      <c r="F4">
        <v>5.21E-2</v>
      </c>
      <c r="G4">
        <v>0.31230000000000002</v>
      </c>
      <c r="H4">
        <v>0</v>
      </c>
      <c r="I4">
        <v>4.7999999999999996E-3</v>
      </c>
      <c r="J4">
        <v>0.3503</v>
      </c>
      <c r="K4">
        <v>0.40839999999999999</v>
      </c>
      <c r="L4">
        <v>0.1825</v>
      </c>
      <c r="M4">
        <v>0.25419999999999998</v>
      </c>
      <c r="N4">
        <v>0.48399999999999999</v>
      </c>
      <c r="O4">
        <v>0.25419999999999998</v>
      </c>
      <c r="P4">
        <v>0.28849999999999998</v>
      </c>
    </row>
    <row r="5" spans="1:20" x14ac:dyDescent="0.25">
      <c r="A5" t="s">
        <v>116</v>
      </c>
      <c r="B5">
        <f t="shared" ref="B5:G5" si="0">+B4*B3</f>
        <v>0.11414013746393904</v>
      </c>
      <c r="C5">
        <f t="shared" si="0"/>
        <v>6.5389770082537838E-2</v>
      </c>
      <c r="D5">
        <f t="shared" si="0"/>
        <v>0.16764446603666799</v>
      </c>
      <c r="E5">
        <f t="shared" si="0"/>
        <v>2.3466508896683228E-2</v>
      </c>
      <c r="F5">
        <f t="shared" si="0"/>
        <v>-4.3539155320172235E-3</v>
      </c>
      <c r="G5">
        <f t="shared" si="0"/>
        <v>0.12065377423921707</v>
      </c>
      <c r="H5">
        <v>0</v>
      </c>
      <c r="I5">
        <f t="shared" ref="I5:P5" si="1">+I4*I3</f>
        <v>1.462669093821669E-3</v>
      </c>
      <c r="J5">
        <f t="shared" si="1"/>
        <v>-7.4871511895549248E-2</v>
      </c>
      <c r="K5">
        <f t="shared" si="1"/>
        <v>0.18532686492631853</v>
      </c>
      <c r="L5">
        <f t="shared" si="1"/>
        <v>-4.3386709288227602E-3</v>
      </c>
      <c r="M5">
        <f t="shared" si="1"/>
        <v>9.9205143585080605E-2</v>
      </c>
      <c r="N5">
        <f t="shared" si="1"/>
        <v>0.18754554200231591</v>
      </c>
      <c r="O5">
        <f t="shared" si="1"/>
        <v>9.9205143585080605E-2</v>
      </c>
      <c r="P5">
        <f t="shared" si="1"/>
        <v>0.11981402252629798</v>
      </c>
    </row>
    <row r="6" spans="1:20" x14ac:dyDescent="0.25">
      <c r="A6" t="s">
        <v>117</v>
      </c>
      <c r="B6">
        <v>0.14596771869421551</v>
      </c>
      <c r="C6">
        <v>5.4937912527811709E-2</v>
      </c>
      <c r="D6">
        <v>0.2090871350311945</v>
      </c>
      <c r="E6">
        <v>0.23717970140460468</v>
      </c>
      <c r="F6">
        <v>0.10917981194550053</v>
      </c>
      <c r="G6">
        <v>8.4498961620786697E-2</v>
      </c>
      <c r="H6">
        <v>0</v>
      </c>
      <c r="I6">
        <v>0.42013545737777452</v>
      </c>
      <c r="J6">
        <v>2.5152743970739313</v>
      </c>
      <c r="K6">
        <v>0.26421165476438652</v>
      </c>
      <c r="L6">
        <v>0.30735042819928798</v>
      </c>
      <c r="M6">
        <v>0.38080358523775137</v>
      </c>
      <c r="N6">
        <v>0.35959081683985689</v>
      </c>
      <c r="O6">
        <v>0.38080358523775137</v>
      </c>
      <c r="P6">
        <v>0.15307803429405981</v>
      </c>
    </row>
    <row r="7" spans="1:20" x14ac:dyDescent="0.25">
      <c r="A7" t="s">
        <v>118</v>
      </c>
      <c r="B7">
        <f>+B5/B6</f>
        <v>0.78195465740646841</v>
      </c>
      <c r="C7">
        <f t="shared" ref="C7:P7" si="2">+C5/C6</f>
        <v>1.1902485382828296</v>
      </c>
      <c r="D7">
        <f t="shared" si="2"/>
        <v>0.80179235327729026</v>
      </c>
      <c r="E7">
        <f t="shared" si="2"/>
        <v>9.8939785983842385E-2</v>
      </c>
      <c r="F7">
        <f t="shared" si="2"/>
        <v>-3.987839376560362E-2</v>
      </c>
      <c r="G7">
        <f t="shared" si="2"/>
        <v>1.4278728628723918</v>
      </c>
      <c r="H7" t="e">
        <f t="shared" si="2"/>
        <v>#DIV/0!</v>
      </c>
      <c r="I7">
        <f t="shared" si="2"/>
        <v>3.4814226415231511E-3</v>
      </c>
      <c r="J7">
        <f t="shared" si="2"/>
        <v>-2.9766737172949705E-2</v>
      </c>
      <c r="K7">
        <f t="shared" si="2"/>
        <v>0.70143334551833336</v>
      </c>
      <c r="L7">
        <f t="shared" si="2"/>
        <v>-1.4116365330096558E-2</v>
      </c>
      <c r="M7">
        <f t="shared" si="2"/>
        <v>0.26051525623936223</v>
      </c>
      <c r="N7">
        <f t="shared" si="2"/>
        <v>0.52155264600608242</v>
      </c>
      <c r="O7">
        <f t="shared" si="2"/>
        <v>0.26051525623936223</v>
      </c>
      <c r="P7">
        <f t="shared" si="2"/>
        <v>0.78269898799547999</v>
      </c>
    </row>
    <row r="8" spans="1:20" s="4" customFormat="1" x14ac:dyDescent="0.25">
      <c r="A8" s="4" t="s">
        <v>119</v>
      </c>
      <c r="B8" s="4">
        <f>+B7*34.45213</f>
        <v>26.940003511073112</v>
      </c>
      <c r="C8" s="4">
        <f t="shared" ref="C8:P8" si="3">+C7*34.45213</f>
        <v>41.006597373230022</v>
      </c>
      <c r="D8" s="4">
        <f t="shared" si="3"/>
        <v>27.623454388115128</v>
      </c>
      <c r="E8" s="4">
        <f t="shared" si="3"/>
        <v>3.4086863688875155</v>
      </c>
      <c r="F8" s="4">
        <f t="shared" si="3"/>
        <v>-1.3738956062037653</v>
      </c>
      <c r="G8" s="4">
        <f t="shared" si="3"/>
        <v>49.193261495151809</v>
      </c>
      <c r="H8" s="4" t="e">
        <f t="shared" si="3"/>
        <v>#DIV/0!</v>
      </c>
      <c r="I8" s="4">
        <f t="shared" si="3"/>
        <v>0.11994242543069898</v>
      </c>
      <c r="J8" s="4">
        <f t="shared" si="3"/>
        <v>-1.0255274987582956</v>
      </c>
      <c r="K8" s="4">
        <f t="shared" si="3"/>
        <v>24.165872806132537</v>
      </c>
      <c r="L8" s="4">
        <f t="shared" si="3"/>
        <v>-0.48633885347997952</v>
      </c>
      <c r="M8" s="4">
        <f t="shared" si="3"/>
        <v>8.975305474941818</v>
      </c>
      <c r="N8" s="4">
        <f t="shared" si="3"/>
        <v>17.968599562045529</v>
      </c>
      <c r="O8" s="4">
        <f t="shared" si="3"/>
        <v>8.975305474941818</v>
      </c>
      <c r="P8" s="4">
        <f t="shared" si="3"/>
        <v>26.965647285288714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C3" sqref="C3:Q3"/>
    </sheetView>
  </sheetViews>
  <sheetFormatPr baseColWidth="10" defaultColWidth="9.109375" defaultRowHeight="13.2" x14ac:dyDescent="0.25"/>
  <sheetData>
    <row r="1" spans="1:21" x14ac:dyDescent="0.25">
      <c r="C1" s="1"/>
      <c r="D1" t="s">
        <v>0</v>
      </c>
      <c r="E1" s="1"/>
      <c r="F1" t="s">
        <v>1</v>
      </c>
      <c r="G1" s="1"/>
      <c r="H1" t="s">
        <v>2</v>
      </c>
      <c r="J1" s="1"/>
      <c r="K1" s="1" t="s">
        <v>113</v>
      </c>
      <c r="L1" s="1"/>
      <c r="M1" s="1"/>
      <c r="N1" s="1"/>
      <c r="O1" s="1"/>
      <c r="Q1" s="1"/>
      <c r="R1" s="5"/>
      <c r="S1" s="5" t="s">
        <v>120</v>
      </c>
      <c r="T1" s="5"/>
      <c r="U1" s="6"/>
    </row>
    <row r="2" spans="1:21" x14ac:dyDescent="0.25">
      <c r="C2" s="1" t="s">
        <v>9</v>
      </c>
      <c r="D2" t="s">
        <v>10</v>
      </c>
      <c r="E2" s="1" t="s">
        <v>11</v>
      </c>
      <c r="F2" t="s">
        <v>14</v>
      </c>
      <c r="G2" s="1" t="s">
        <v>15</v>
      </c>
      <c r="H2" t="s">
        <v>16</v>
      </c>
      <c r="I2" t="s">
        <v>17</v>
      </c>
      <c r="J2" s="1" t="s">
        <v>18</v>
      </c>
      <c r="K2" s="1" t="s">
        <v>20</v>
      </c>
      <c r="L2" s="1" t="s">
        <v>21</v>
      </c>
      <c r="M2" s="1" t="s">
        <v>22</v>
      </c>
      <c r="N2" s="1" t="s">
        <v>23</v>
      </c>
      <c r="O2" s="1" t="s">
        <v>24</v>
      </c>
      <c r="P2" t="s">
        <v>111</v>
      </c>
      <c r="Q2" s="1" t="s">
        <v>112</v>
      </c>
      <c r="R2" s="5"/>
      <c r="S2" s="5"/>
      <c r="T2" s="5"/>
      <c r="U2" s="6"/>
    </row>
    <row r="3" spans="1:21" x14ac:dyDescent="0.25">
      <c r="A3" s="4" t="s">
        <v>121</v>
      </c>
      <c r="C3">
        <v>26.94</v>
      </c>
      <c r="D3">
        <v>41.01</v>
      </c>
      <c r="E3">
        <v>27.62</v>
      </c>
      <c r="F3">
        <v>3.41</v>
      </c>
      <c r="G3">
        <v>-1.37</v>
      </c>
      <c r="H3">
        <v>49.2</v>
      </c>
      <c r="I3">
        <v>0</v>
      </c>
      <c r="J3">
        <v>0.12</v>
      </c>
      <c r="K3">
        <v>-1.03</v>
      </c>
      <c r="L3">
        <v>24.17</v>
      </c>
      <c r="M3">
        <v>-0.49</v>
      </c>
      <c r="N3">
        <v>8.98</v>
      </c>
      <c r="O3">
        <v>17.97</v>
      </c>
      <c r="P3">
        <v>8.98</v>
      </c>
      <c r="Q3" s="1">
        <v>26.97</v>
      </c>
      <c r="R3" s="5" t="s">
        <v>122</v>
      </c>
      <c r="S3" s="5" t="s">
        <v>123</v>
      </c>
      <c r="T3" s="5" t="s">
        <v>124</v>
      </c>
      <c r="U3" s="6" t="s">
        <v>125</v>
      </c>
    </row>
    <row r="4" spans="1:21" x14ac:dyDescent="0.25">
      <c r="A4" t="s">
        <v>6</v>
      </c>
      <c r="B4" t="s">
        <v>7</v>
      </c>
    </row>
    <row r="5" spans="1:21" x14ac:dyDescent="0.25">
      <c r="A5" s="2" t="s">
        <v>97</v>
      </c>
      <c r="B5" s="2" t="s">
        <v>79</v>
      </c>
      <c r="C5">
        <f>+C$3*'índices por sitio'!C3</f>
        <v>6.2859999999999996</v>
      </c>
      <c r="D5">
        <f>+D$3*'índices por sitio'!D3</f>
        <v>0</v>
      </c>
      <c r="E5">
        <f>+E$3*'índices por sitio'!E3</f>
        <v>15.534767513188568</v>
      </c>
      <c r="F5">
        <f>+F$3*'índices por sitio'!F3</f>
        <v>0</v>
      </c>
      <c r="G5">
        <f>+G$3*'índices por sitio'!G3</f>
        <v>0</v>
      </c>
      <c r="H5">
        <f>+H$3*'índices por sitio'!H3</f>
        <v>9.5120000000000022</v>
      </c>
      <c r="I5">
        <f>+I$3*'índices por sitio'!I3</f>
        <v>0</v>
      </c>
      <c r="J5">
        <f>+J$3*'índices por sitio'!J3</f>
        <v>1.6800000000000001E-3</v>
      </c>
      <c r="K5">
        <f>+K$3*'índices por sitio'!K3</f>
        <v>-2.4754333333333336</v>
      </c>
      <c r="L5">
        <f>+L$3*'índices por sitio'!L3</f>
        <v>10.986363636363636</v>
      </c>
      <c r="M5">
        <f>+M$3*'índices por sitio'!M3</f>
        <v>0</v>
      </c>
      <c r="N5">
        <f>+N$3*'índices por sitio'!N3</f>
        <v>0</v>
      </c>
      <c r="O5">
        <f>+O$3*'índices por sitio'!O3</f>
        <v>0</v>
      </c>
      <c r="P5">
        <f>+P$3*'índices por sitio'!P3</f>
        <v>0</v>
      </c>
      <c r="Q5">
        <f>+Q$3*'índices por sitio'!Q3</f>
        <v>0</v>
      </c>
      <c r="R5">
        <f>SUM(C5,Q5,O5)</f>
        <v>6.2859999999999996</v>
      </c>
      <c r="S5">
        <f>SUM(E5:H5,K5)</f>
        <v>22.571334179855235</v>
      </c>
      <c r="T5">
        <f>U5-SUM(R5:S5)</f>
        <v>11.088043636363636</v>
      </c>
      <c r="U5">
        <f t="shared" ref="U5:U36" si="0">SUM(C5:Q5)+0.1</f>
        <v>39.945377816218873</v>
      </c>
    </row>
    <row r="6" spans="1:21" x14ac:dyDescent="0.25">
      <c r="A6" s="2" t="s">
        <v>97</v>
      </c>
      <c r="B6" s="2" t="s">
        <v>99</v>
      </c>
      <c r="C6">
        <f>+C$3*'índices por sitio'!C4</f>
        <v>3.5920000000000001</v>
      </c>
      <c r="D6">
        <f>+D$3*'índices por sitio'!D4</f>
        <v>3.13683574879227</v>
      </c>
      <c r="E6">
        <f>+E$3*'índices por sitio'!E4</f>
        <v>15.383361513687602</v>
      </c>
      <c r="F6">
        <f>+F$3*'índices por sitio'!F4</f>
        <v>0.22733333333333333</v>
      </c>
      <c r="G6">
        <f>+G$3*'índices por sitio'!G4</f>
        <v>-4.5666666666666668E-2</v>
      </c>
      <c r="H6">
        <f>+H$3*'índices por sitio'!H4</f>
        <v>5.9039999999999999</v>
      </c>
      <c r="I6">
        <f>+I$3*'índices por sitio'!I4</f>
        <v>0</v>
      </c>
      <c r="J6">
        <f>+J$3*'índices por sitio'!J4</f>
        <v>0.12944</v>
      </c>
      <c r="K6">
        <f>+K$3*'índices por sitio'!K4</f>
        <v>-5.6856</v>
      </c>
      <c r="L6">
        <f>+L$3*'índices por sitio'!L4</f>
        <v>8.632142857142858</v>
      </c>
      <c r="M6">
        <f>+M$3*'índices por sitio'!M4</f>
        <v>0</v>
      </c>
      <c r="N6">
        <f>+N$3*'índices por sitio'!N4</f>
        <v>0</v>
      </c>
      <c r="O6">
        <f>+O$3*'índices por sitio'!O4</f>
        <v>0</v>
      </c>
      <c r="P6">
        <f>+P$3*'índices por sitio'!P4</f>
        <v>0</v>
      </c>
      <c r="Q6">
        <f>+Q$3*'índices por sitio'!Q4</f>
        <v>0</v>
      </c>
      <c r="R6">
        <f t="shared" ref="R6:R21" si="1">SUM(C6,Q6,O6)</f>
        <v>3.5920000000000001</v>
      </c>
      <c r="S6">
        <f t="shared" ref="S6:S21" si="2">SUM(E6:H6,K6)</f>
        <v>15.783428180354267</v>
      </c>
      <c r="T6">
        <f t="shared" ref="T6:T21" si="3">U6-SUM(R6:S6)</f>
        <v>11.998418605935132</v>
      </c>
      <c r="U6">
        <f t="shared" si="0"/>
        <v>31.373846786289398</v>
      </c>
    </row>
    <row r="7" spans="1:21" x14ac:dyDescent="0.25">
      <c r="A7" s="2" t="s">
        <v>97</v>
      </c>
      <c r="B7" s="2" t="s">
        <v>98</v>
      </c>
      <c r="C7">
        <f>+C$3*'índices por sitio'!C5</f>
        <v>3.1429999999999998</v>
      </c>
      <c r="D7">
        <f>+D$3*'índices por sitio'!D5</f>
        <v>2.2789197769197771</v>
      </c>
      <c r="E7">
        <f>+E$3*'índices por sitio'!E5</f>
        <v>16.581479193479193</v>
      </c>
      <c r="F7">
        <f>+F$3*'índices por sitio'!F5</f>
        <v>0.22733333333333333</v>
      </c>
      <c r="G7">
        <f>+G$3*'índices por sitio'!G5</f>
        <v>0</v>
      </c>
      <c r="H7">
        <f>+H$3*'índices por sitio'!H5</f>
        <v>15.744000000000002</v>
      </c>
      <c r="I7">
        <f>+I$3*'índices por sitio'!I5</f>
        <v>0</v>
      </c>
      <c r="J7">
        <f>+J$3*'índices por sitio'!J5</f>
        <v>7.5999999999999993E-4</v>
      </c>
      <c r="K7">
        <f>+K$3*'índices por sitio'!K5</f>
        <v>-3.1277666666666666</v>
      </c>
      <c r="L7">
        <f>+L$3*'índices por sitio'!L5</f>
        <v>21.972727272727273</v>
      </c>
      <c r="M7">
        <f>+M$3*'índices por sitio'!M5</f>
        <v>0</v>
      </c>
      <c r="N7">
        <f>+N$3*'índices por sitio'!N5</f>
        <v>5.9866666666666664</v>
      </c>
      <c r="O7">
        <f>+O$3*'índices por sitio'!O5</f>
        <v>0</v>
      </c>
      <c r="P7">
        <f>+P$3*'índices por sitio'!P5</f>
        <v>0</v>
      </c>
      <c r="Q7">
        <f>+Q$3*'índices por sitio'!Q5</f>
        <v>0</v>
      </c>
      <c r="R7">
        <f t="shared" si="1"/>
        <v>3.1429999999999998</v>
      </c>
      <c r="S7">
        <f t="shared" si="2"/>
        <v>29.425045860145865</v>
      </c>
      <c r="T7">
        <f t="shared" si="3"/>
        <v>30.339073716313706</v>
      </c>
      <c r="U7">
        <f t="shared" si="0"/>
        <v>62.907119576459571</v>
      </c>
    </row>
    <row r="8" spans="1:21" x14ac:dyDescent="0.25">
      <c r="A8" s="2" t="s">
        <v>97</v>
      </c>
      <c r="B8" s="2" t="s">
        <v>103</v>
      </c>
      <c r="C8">
        <f>+C$3*'índices por sitio'!C6</f>
        <v>1.796</v>
      </c>
      <c r="D8">
        <f>+D$3*'índices por sitio'!D6</f>
        <v>0</v>
      </c>
      <c r="E8">
        <f>+E$3*'índices por sitio'!E6</f>
        <v>4.9357168737060038</v>
      </c>
      <c r="F8">
        <f>+F$3*'índices por sitio'!F6</f>
        <v>0</v>
      </c>
      <c r="G8">
        <f>+G$3*'índices por sitio'!G6</f>
        <v>0</v>
      </c>
      <c r="H8">
        <f>+H$3*'índices por sitio'!H6</f>
        <v>2.6240000000000001</v>
      </c>
      <c r="I8">
        <f>+I$3*'índices por sitio'!I6</f>
        <v>0</v>
      </c>
      <c r="J8">
        <f>+J$3*'índices por sitio'!J6</f>
        <v>3.2000000000000002E-3</v>
      </c>
      <c r="K8">
        <f>+K$3*'índices por sitio'!K6</f>
        <v>-8.6247348084014757</v>
      </c>
      <c r="L8">
        <f>+L$3*'índices por sitio'!L6</f>
        <v>4.3945454545454545</v>
      </c>
      <c r="M8">
        <f>+M$3*'índices por sitio'!M6</f>
        <v>0</v>
      </c>
      <c r="N8">
        <f>+N$3*'índices por sitio'!N6</f>
        <v>0</v>
      </c>
      <c r="O8">
        <f>+O$3*'índices por sitio'!O6</f>
        <v>0</v>
      </c>
      <c r="P8">
        <f>+P$3*'índices por sitio'!P6</f>
        <v>0</v>
      </c>
      <c r="Q8">
        <f>+Q$3*'índices por sitio'!Q6</f>
        <v>0</v>
      </c>
      <c r="R8">
        <f t="shared" si="1"/>
        <v>1.796</v>
      </c>
      <c r="S8">
        <f t="shared" si="2"/>
        <v>-1.0650179346954722</v>
      </c>
      <c r="T8">
        <f t="shared" si="3"/>
        <v>4.4977454545454547</v>
      </c>
      <c r="U8">
        <f t="shared" si="0"/>
        <v>5.2287275198499827</v>
      </c>
    </row>
    <row r="9" spans="1:21" x14ac:dyDescent="0.25">
      <c r="A9" s="2" t="s">
        <v>97</v>
      </c>
      <c r="B9" s="2" t="s">
        <v>101</v>
      </c>
      <c r="C9">
        <f>+C$3*'índices por sitio'!C7</f>
        <v>9.4290000000000003</v>
      </c>
      <c r="D9">
        <f>+D$3*'índices por sitio'!D7</f>
        <v>0</v>
      </c>
      <c r="E9">
        <f>+E$3*'índices por sitio'!E7</f>
        <v>8.1527899877899888</v>
      </c>
      <c r="F9">
        <f>+F$3*'índices por sitio'!F7</f>
        <v>0</v>
      </c>
      <c r="G9">
        <f>+G$3*'índices por sitio'!G7</f>
        <v>0</v>
      </c>
      <c r="H9">
        <f>+H$3*'índices por sitio'!H7</f>
        <v>9.8400000000000016</v>
      </c>
      <c r="I9">
        <f>+I$3*'índices por sitio'!I7</f>
        <v>0</v>
      </c>
      <c r="J9">
        <f>+J$3*'índices por sitio'!J7</f>
        <v>1.1200000000000001E-3</v>
      </c>
      <c r="K9">
        <f>+K$3*'índices por sitio'!K7</f>
        <v>-14.976199999999999</v>
      </c>
      <c r="L9">
        <f>+L$3*'índices por sitio'!L7</f>
        <v>9.668000000000001</v>
      </c>
      <c r="M9">
        <f>+M$3*'índices por sitio'!M7</f>
        <v>0</v>
      </c>
      <c r="N9">
        <f>+N$3*'índices por sitio'!N7</f>
        <v>8.98</v>
      </c>
      <c r="O9">
        <f>+O$3*'índices por sitio'!O7</f>
        <v>5.9899999999999993</v>
      </c>
      <c r="P9">
        <f>+P$3*'índices por sitio'!P7</f>
        <v>0</v>
      </c>
      <c r="Q9">
        <f>+Q$3*'índices por sitio'!Q7</f>
        <v>0</v>
      </c>
      <c r="R9">
        <f t="shared" si="1"/>
        <v>15.419</v>
      </c>
      <c r="S9">
        <f t="shared" si="2"/>
        <v>3.0165899877899918</v>
      </c>
      <c r="T9">
        <f t="shared" si="3"/>
        <v>18.749120000000001</v>
      </c>
      <c r="U9">
        <f t="shared" si="0"/>
        <v>37.184709987789994</v>
      </c>
    </row>
    <row r="10" spans="1:21" x14ac:dyDescent="0.25">
      <c r="A10" s="2" t="s">
        <v>97</v>
      </c>
      <c r="B10" s="2" t="s">
        <v>100</v>
      </c>
      <c r="C10">
        <f>+C$3*'índices por sitio'!C8</f>
        <v>5.3880000000000008</v>
      </c>
      <c r="D10">
        <f>+D$3*'índices por sitio'!D8</f>
        <v>1.3229032258064515</v>
      </c>
      <c r="E10">
        <f>+E$3*'índices por sitio'!E8</f>
        <v>10.819503009723723</v>
      </c>
      <c r="F10">
        <f>+F$3*'índices por sitio'!F8</f>
        <v>0.68200000000000005</v>
      </c>
      <c r="G10">
        <f>+G$3*'índices por sitio'!G8</f>
        <v>0</v>
      </c>
      <c r="H10">
        <f>+H$3*'índices por sitio'!H8</f>
        <v>13.448000000000002</v>
      </c>
      <c r="I10">
        <f>+I$3*'índices por sitio'!I8</f>
        <v>0</v>
      </c>
      <c r="J10">
        <f>+J$3*'índices por sitio'!J8</f>
        <v>2.64E-3</v>
      </c>
      <c r="K10">
        <f>+K$3*'índices por sitio'!K8</f>
        <v>-7.5808000000000009</v>
      </c>
      <c r="L10">
        <f>+L$3*'índices por sitio'!L8</f>
        <v>18.592307692307692</v>
      </c>
      <c r="M10">
        <f>+M$3*'índices por sitio'!M8</f>
        <v>0</v>
      </c>
      <c r="N10">
        <f>+N$3*'índices por sitio'!N8</f>
        <v>8.98</v>
      </c>
      <c r="O10">
        <f>+O$3*'índices por sitio'!O8</f>
        <v>5.9899999999999993</v>
      </c>
      <c r="P10">
        <f>+P$3*'índices por sitio'!P8</f>
        <v>0</v>
      </c>
      <c r="Q10">
        <f>+Q$3*'índices por sitio'!Q8</f>
        <v>0</v>
      </c>
      <c r="R10">
        <f t="shared" si="1"/>
        <v>11.378</v>
      </c>
      <c r="S10">
        <f t="shared" si="2"/>
        <v>17.368703009723728</v>
      </c>
      <c r="T10">
        <f t="shared" si="3"/>
        <v>28.997850918114143</v>
      </c>
      <c r="U10">
        <f t="shared" si="0"/>
        <v>57.74455392783787</v>
      </c>
    </row>
    <row r="11" spans="1:21" x14ac:dyDescent="0.25">
      <c r="A11" s="2" t="s">
        <v>97</v>
      </c>
      <c r="B11" s="2" t="s">
        <v>78</v>
      </c>
      <c r="C11">
        <f>+C$3*'índices por sitio'!C9</f>
        <v>0.44900000000000001</v>
      </c>
      <c r="D11">
        <f>+D$3*'índices por sitio'!D9</f>
        <v>0</v>
      </c>
      <c r="E11">
        <f>+E$3*'índices por sitio'!E9</f>
        <v>9.1555185185185195</v>
      </c>
      <c r="F11">
        <f>+F$3*'índices por sitio'!F9</f>
        <v>0</v>
      </c>
      <c r="G11">
        <f>+G$3*'índices por sitio'!G9</f>
        <v>0</v>
      </c>
      <c r="H11">
        <f>+H$3*'índices por sitio'!H9</f>
        <v>2.6240000000000001</v>
      </c>
      <c r="I11">
        <f>+I$3*'índices por sitio'!I9</f>
        <v>0</v>
      </c>
      <c r="J11">
        <f>+J$3*'índices por sitio'!J9</f>
        <v>1.3760000000000001E-3</v>
      </c>
      <c r="K11">
        <f>+K$3*'índices por sitio'!K9</f>
        <v>-1.225986111111111</v>
      </c>
      <c r="L11">
        <f>+L$3*'índices por sitio'!L9</f>
        <v>13.811428571428571</v>
      </c>
      <c r="M11">
        <f>+M$3*'índices por sitio'!M9</f>
        <v>0</v>
      </c>
      <c r="N11">
        <f>+N$3*'índices por sitio'!N9</f>
        <v>0</v>
      </c>
      <c r="O11">
        <f>+O$3*'índices por sitio'!O9</f>
        <v>0</v>
      </c>
      <c r="P11">
        <f>+P$3*'índices por sitio'!P9</f>
        <v>0</v>
      </c>
      <c r="Q11">
        <f>+Q$3*'índices por sitio'!Q9</f>
        <v>0</v>
      </c>
      <c r="R11">
        <f t="shared" si="1"/>
        <v>0.44900000000000001</v>
      </c>
      <c r="S11">
        <f t="shared" si="2"/>
        <v>10.55353240740741</v>
      </c>
      <c r="T11">
        <f t="shared" si="3"/>
        <v>13.912804571428572</v>
      </c>
      <c r="U11">
        <f t="shared" si="0"/>
        <v>24.915336978835981</v>
      </c>
    </row>
    <row r="12" spans="1:21" x14ac:dyDescent="0.25">
      <c r="A12" s="2" t="s">
        <v>97</v>
      </c>
      <c r="B12" s="2" t="s">
        <v>72</v>
      </c>
      <c r="C12">
        <f>+C$3*'índices por sitio'!C10</f>
        <v>4.9390000000000009</v>
      </c>
      <c r="D12">
        <f>+D$3*'índices por sitio'!D10</f>
        <v>5.2815909090909088</v>
      </c>
      <c r="E12">
        <f>+E$3*'índices por sitio'!E10</f>
        <v>16.990484848484847</v>
      </c>
      <c r="F12">
        <f>+F$3*'índices por sitio'!F10</f>
        <v>0.79566666666666663</v>
      </c>
      <c r="G12">
        <f>+G$3*'índices por sitio'!G10</f>
        <v>-0.18266666666666667</v>
      </c>
      <c r="H12">
        <f>+H$3*'índices por sitio'!H10</f>
        <v>8.5280000000000005</v>
      </c>
      <c r="I12">
        <f>+I$3*'índices por sitio'!I10</f>
        <v>0</v>
      </c>
      <c r="J12">
        <f>+J$3*'índices por sitio'!J10</f>
        <v>6.8159999999999984E-2</v>
      </c>
      <c r="K12">
        <f>+K$3*'índices por sitio'!K10</f>
        <v>-5.3972000000000007</v>
      </c>
      <c r="L12">
        <f>+L$3*'índices por sitio'!L10</f>
        <v>24.17</v>
      </c>
      <c r="M12">
        <f>+M$3*'índices por sitio'!M10</f>
        <v>0</v>
      </c>
      <c r="N12">
        <f>+N$3*'índices por sitio'!N10</f>
        <v>5.9866666666666664</v>
      </c>
      <c r="O12">
        <f>+O$3*'índices por sitio'!O10</f>
        <v>5.9899999999999993</v>
      </c>
      <c r="P12">
        <f>+P$3*'índices por sitio'!P10</f>
        <v>0</v>
      </c>
      <c r="Q12">
        <f>+Q$3*'índices por sitio'!Q10</f>
        <v>0</v>
      </c>
      <c r="R12">
        <f t="shared" si="1"/>
        <v>10.929</v>
      </c>
      <c r="S12">
        <f t="shared" si="2"/>
        <v>20.734284848484844</v>
      </c>
      <c r="T12">
        <f t="shared" si="3"/>
        <v>35.606417575757568</v>
      </c>
      <c r="U12">
        <f t="shared" si="0"/>
        <v>67.269702424242411</v>
      </c>
    </row>
    <row r="13" spans="1:21" x14ac:dyDescent="0.25">
      <c r="A13" s="2" t="s">
        <v>97</v>
      </c>
      <c r="B13" s="2" t="s">
        <v>102</v>
      </c>
      <c r="C13">
        <f>+C$3*'índices por sitio'!C11</f>
        <v>0</v>
      </c>
      <c r="D13">
        <f>+D$3*'índices por sitio'!D11</f>
        <v>0.40205882352941175</v>
      </c>
      <c r="E13">
        <f>+E$3*'índices por sitio'!E11</f>
        <v>7.8181985064194537</v>
      </c>
      <c r="F13">
        <f>+F$3*'índices por sitio'!F11</f>
        <v>0</v>
      </c>
      <c r="G13">
        <f>+G$3*'índices por sitio'!G11</f>
        <v>-0.22833333333333333</v>
      </c>
      <c r="H13">
        <f>+H$3*'índices por sitio'!H11</f>
        <v>0.32800000000000001</v>
      </c>
      <c r="I13">
        <f>+I$3*'índices por sitio'!I11</f>
        <v>0</v>
      </c>
      <c r="J13">
        <f>+J$3*'índices por sitio'!J11</f>
        <v>6.3999999999999994E-4</v>
      </c>
      <c r="K13">
        <f>+K$3*'índices por sitio'!K11</f>
        <v>-1.6823333333333337</v>
      </c>
      <c r="L13">
        <f>+L$3*'índices por sitio'!L11</f>
        <v>15.106250000000001</v>
      </c>
      <c r="M13">
        <f>+M$3*'índices por sitio'!M11</f>
        <v>0</v>
      </c>
      <c r="N13">
        <f>+N$3*'índices por sitio'!N11</f>
        <v>5.9866666666666664</v>
      </c>
      <c r="O13">
        <f>+O$3*'índices por sitio'!O11</f>
        <v>0</v>
      </c>
      <c r="P13">
        <f>+P$3*'índices por sitio'!P11</f>
        <v>0</v>
      </c>
      <c r="Q13">
        <f>+Q$3*'índices por sitio'!Q11</f>
        <v>0</v>
      </c>
      <c r="R13">
        <f t="shared" si="1"/>
        <v>0</v>
      </c>
      <c r="S13">
        <f t="shared" si="2"/>
        <v>6.2355318397527864</v>
      </c>
      <c r="T13">
        <f t="shared" si="3"/>
        <v>21.595615490196074</v>
      </c>
      <c r="U13">
        <f t="shared" si="0"/>
        <v>27.831147329948863</v>
      </c>
    </row>
    <row r="14" spans="1:21" x14ac:dyDescent="0.25">
      <c r="A14" s="2" t="s">
        <v>71</v>
      </c>
      <c r="B14" s="2" t="s">
        <v>79</v>
      </c>
      <c r="C14">
        <f>+C$3*'índices por sitio'!C12</f>
        <v>6.2859999999999996</v>
      </c>
      <c r="D14">
        <f>+D$3*'índices por sitio'!D12</f>
        <v>0</v>
      </c>
      <c r="E14">
        <f>+E$3*'índices por sitio'!E12</f>
        <v>15.534767513188568</v>
      </c>
      <c r="F14">
        <f>+F$3*'índices por sitio'!F12</f>
        <v>0</v>
      </c>
      <c r="G14">
        <f>+G$3*'índices por sitio'!G12</f>
        <v>0</v>
      </c>
      <c r="H14">
        <f>+H$3*'índices por sitio'!H12</f>
        <v>9.5120000000000022</v>
      </c>
      <c r="I14">
        <f>+I$3*'índices por sitio'!I12</f>
        <v>0</v>
      </c>
      <c r="J14">
        <f>+J$3*'índices por sitio'!J12</f>
        <v>1.6800000000000001E-3</v>
      </c>
      <c r="K14">
        <f>+K$3*'índices por sitio'!K12</f>
        <v>-2.4754333333333336</v>
      </c>
      <c r="L14">
        <f>+L$3*'índices por sitio'!L12</f>
        <v>8.0566666666666666</v>
      </c>
      <c r="M14">
        <f>+M$3*'índices por sitio'!M12</f>
        <v>0</v>
      </c>
      <c r="N14">
        <f>+N$3*'índices por sitio'!N12</f>
        <v>8.98</v>
      </c>
      <c r="O14">
        <f>+O$3*'índices por sitio'!O12</f>
        <v>0</v>
      </c>
      <c r="P14">
        <f>+P$3*'índices por sitio'!P12</f>
        <v>0</v>
      </c>
      <c r="Q14">
        <f>+Q$3*'índices por sitio'!Q12</f>
        <v>0</v>
      </c>
      <c r="R14">
        <f t="shared" si="1"/>
        <v>6.2859999999999996</v>
      </c>
      <c r="S14">
        <f t="shared" si="2"/>
        <v>22.571334179855235</v>
      </c>
      <c r="T14">
        <f t="shared" si="3"/>
        <v>17.138346666666664</v>
      </c>
      <c r="U14">
        <f t="shared" si="0"/>
        <v>45.9956808465219</v>
      </c>
    </row>
    <row r="15" spans="1:21" x14ac:dyDescent="0.25">
      <c r="A15" s="2" t="s">
        <v>71</v>
      </c>
      <c r="B15" s="2" t="s">
        <v>64</v>
      </c>
      <c r="C15">
        <f>+C$3*'índices por sitio'!C13</f>
        <v>10.327</v>
      </c>
      <c r="D15">
        <f>+D$3*'índices por sitio'!D13</f>
        <v>3.5836843137254899</v>
      </c>
      <c r="E15">
        <f>+E$3*'índices por sitio'!E13</f>
        <v>5.9193450980392166</v>
      </c>
      <c r="F15">
        <f>+F$3*'índices por sitio'!F13</f>
        <v>0.34100000000000003</v>
      </c>
      <c r="G15">
        <f>+G$3*'índices por sitio'!G13</f>
        <v>0</v>
      </c>
      <c r="H15">
        <f>+H$3*'índices por sitio'!H13</f>
        <v>6.5600000000000005</v>
      </c>
      <c r="I15">
        <f>+I$3*'índices por sitio'!I13</f>
        <v>0</v>
      </c>
      <c r="J15">
        <f>+J$3*'índices por sitio'!J13</f>
        <v>0</v>
      </c>
      <c r="K15">
        <f>+K$3*'índices por sitio'!K13</f>
        <v>-1.3628231292517008</v>
      </c>
      <c r="L15">
        <f>+L$3*'índices por sitio'!L13</f>
        <v>8.7890909090909091</v>
      </c>
      <c r="M15">
        <f>+M$3*'índices por sitio'!M13</f>
        <v>-0.49</v>
      </c>
      <c r="N15">
        <f>+N$3*'índices por sitio'!N13</f>
        <v>0</v>
      </c>
      <c r="O15">
        <f>+O$3*'índices por sitio'!O13</f>
        <v>11.979999999999999</v>
      </c>
      <c r="P15">
        <f>+P$3*'índices por sitio'!P13</f>
        <v>0</v>
      </c>
      <c r="Q15">
        <f>+Q$3*'índices por sitio'!Q13</f>
        <v>5.8794599999999999</v>
      </c>
      <c r="R15">
        <f t="shared" si="1"/>
        <v>28.186459999999997</v>
      </c>
      <c r="S15">
        <f t="shared" si="2"/>
        <v>11.457521968787516</v>
      </c>
      <c r="T15">
        <f t="shared" si="3"/>
        <v>11.9827752228164</v>
      </c>
      <c r="U15">
        <f t="shared" si="0"/>
        <v>51.626757191603915</v>
      </c>
    </row>
    <row r="16" spans="1:21" x14ac:dyDescent="0.25">
      <c r="A16" s="2" t="s">
        <v>71</v>
      </c>
      <c r="B16" s="2" t="s">
        <v>74</v>
      </c>
      <c r="C16">
        <f>+C$3*'índices por sitio'!C14</f>
        <v>1.3470000000000002</v>
      </c>
      <c r="D16">
        <f>+D$3*'índices por sitio'!D14</f>
        <v>3.9759150326797377</v>
      </c>
      <c r="E16">
        <f>+E$3*'índices por sitio'!E14</f>
        <v>7.8458019105077925</v>
      </c>
      <c r="F16">
        <f>+F$3*'índices por sitio'!F14</f>
        <v>0</v>
      </c>
      <c r="G16">
        <f>+G$3*'índices por sitio'!G14</f>
        <v>-0.18266666666666667</v>
      </c>
      <c r="H16">
        <f>+H$3*'índices por sitio'!H14</f>
        <v>0.32800000000000001</v>
      </c>
      <c r="I16">
        <f>+I$3*'índices por sitio'!I14</f>
        <v>0</v>
      </c>
      <c r="J16">
        <f>+J$3*'índices por sitio'!J14</f>
        <v>7.2000000000000005E-4</v>
      </c>
      <c r="K16">
        <f>+K$3*'índices por sitio'!K14</f>
        <v>-1.03</v>
      </c>
      <c r="L16">
        <f>+L$3*'índices por sitio'!L14</f>
        <v>6.5324324324324321</v>
      </c>
      <c r="M16">
        <f>+M$3*'índices por sitio'!M14</f>
        <v>0</v>
      </c>
      <c r="N16">
        <f>+N$3*'índices por sitio'!N14</f>
        <v>2.9933333333333332</v>
      </c>
      <c r="O16">
        <f>+O$3*'índices por sitio'!O14</f>
        <v>0</v>
      </c>
      <c r="P16">
        <f>+P$3*'índices por sitio'!P14</f>
        <v>0</v>
      </c>
      <c r="Q16">
        <f>+Q$3*'índices por sitio'!Q14</f>
        <v>6.2390599999999994</v>
      </c>
      <c r="R16">
        <f t="shared" si="1"/>
        <v>7.5860599999999998</v>
      </c>
      <c r="S16">
        <f t="shared" si="2"/>
        <v>6.9611352438411256</v>
      </c>
      <c r="T16">
        <f t="shared" si="3"/>
        <v>13.602400798445503</v>
      </c>
      <c r="U16">
        <f t="shared" si="0"/>
        <v>28.149596042286628</v>
      </c>
    </row>
    <row r="17" spans="1:21" x14ac:dyDescent="0.25">
      <c r="A17" s="2" t="s">
        <v>71</v>
      </c>
      <c r="B17" s="2" t="s">
        <v>76</v>
      </c>
      <c r="C17">
        <f>+C$3*'índices por sitio'!C15</f>
        <v>4.49</v>
      </c>
      <c r="D17">
        <f>+D$3*'índices por sitio'!D15</f>
        <v>0</v>
      </c>
      <c r="E17">
        <f>+E$3*'índices por sitio'!E15</f>
        <v>10.78495238095238</v>
      </c>
      <c r="F17">
        <f>+F$3*'índices por sitio'!F15</f>
        <v>0</v>
      </c>
      <c r="G17">
        <f>+G$3*'índices por sitio'!G15</f>
        <v>0</v>
      </c>
      <c r="H17">
        <f>+H$3*'índices por sitio'!H15</f>
        <v>7.8720000000000008</v>
      </c>
      <c r="I17">
        <f>+I$3*'índices por sitio'!I15</f>
        <v>0</v>
      </c>
      <c r="J17">
        <f>+J$3*'índices por sitio'!J15</f>
        <v>1.5199999999999999E-3</v>
      </c>
      <c r="K17">
        <f>+K$3*'índices por sitio'!K15</f>
        <v>-3.4038340724316334</v>
      </c>
      <c r="L17">
        <f>+L$3*'índices por sitio'!L15</f>
        <v>24.17</v>
      </c>
      <c r="M17">
        <f>+M$3*'índices por sitio'!M15</f>
        <v>0</v>
      </c>
      <c r="N17">
        <f>+N$3*'índices por sitio'!N15</f>
        <v>8.98</v>
      </c>
      <c r="O17">
        <f>+O$3*'índices por sitio'!O15</f>
        <v>0</v>
      </c>
      <c r="P17">
        <f>+P$3*'índices por sitio'!P15</f>
        <v>0</v>
      </c>
      <c r="Q17">
        <f>+Q$3*'índices por sitio'!Q15</f>
        <v>3.12852</v>
      </c>
      <c r="R17">
        <f t="shared" si="1"/>
        <v>7.6185200000000002</v>
      </c>
      <c r="S17">
        <f t="shared" si="2"/>
        <v>15.253118308520746</v>
      </c>
      <c r="T17">
        <f t="shared" si="3"/>
        <v>33.251520000000014</v>
      </c>
      <c r="U17">
        <f t="shared" si="0"/>
        <v>56.123158308520757</v>
      </c>
    </row>
    <row r="18" spans="1:21" x14ac:dyDescent="0.25">
      <c r="A18" s="2" t="s">
        <v>71</v>
      </c>
      <c r="B18" s="2" t="s">
        <v>77</v>
      </c>
      <c r="C18">
        <f>+C$3*'índices por sitio'!C16</f>
        <v>0</v>
      </c>
      <c r="D18">
        <f>+D$3*'índices por sitio'!D16</f>
        <v>2.2783333333333329</v>
      </c>
      <c r="E18">
        <f>+E$3*'índices por sitio'!E16</f>
        <v>10.434222222222223</v>
      </c>
      <c r="F18">
        <f>+F$3*'índices por sitio'!F16</f>
        <v>0.22733333333333333</v>
      </c>
      <c r="G18">
        <f>+G$3*'índices por sitio'!G16</f>
        <v>-4.5666666666666668E-2</v>
      </c>
      <c r="H18">
        <f>+H$3*'índices por sitio'!H16</f>
        <v>6.8880000000000008</v>
      </c>
      <c r="I18">
        <f>+I$3*'índices por sitio'!I16</f>
        <v>0</v>
      </c>
      <c r="J18">
        <f>+J$3*'índices por sitio'!J16</f>
        <v>2.7999999999999998E-4</v>
      </c>
      <c r="K18">
        <f>+K$3*'índices por sitio'!K16</f>
        <v>-3.454835016835017</v>
      </c>
      <c r="L18">
        <f>+L$3*'índices por sitio'!L16</f>
        <v>12.085000000000001</v>
      </c>
      <c r="M18">
        <f>+M$3*'índices por sitio'!M16</f>
        <v>0</v>
      </c>
      <c r="N18">
        <f>+N$3*'índices por sitio'!N16</f>
        <v>2.9933333333333332</v>
      </c>
      <c r="O18">
        <f>+O$3*'índices por sitio'!O16</f>
        <v>0</v>
      </c>
      <c r="P18">
        <f>+P$3*'índices por sitio'!P16</f>
        <v>0</v>
      </c>
      <c r="Q18">
        <f>+Q$3*'índices por sitio'!Q16</f>
        <v>0</v>
      </c>
      <c r="R18">
        <f t="shared" si="1"/>
        <v>0</v>
      </c>
      <c r="S18">
        <f t="shared" si="2"/>
        <v>14.049053872053875</v>
      </c>
      <c r="T18">
        <f t="shared" si="3"/>
        <v>17.456946666666667</v>
      </c>
      <c r="U18">
        <f t="shared" si="0"/>
        <v>31.506000538720542</v>
      </c>
    </row>
    <row r="19" spans="1:21" x14ac:dyDescent="0.25">
      <c r="A19" s="2" t="s">
        <v>71</v>
      </c>
      <c r="B19" s="2" t="s">
        <v>75</v>
      </c>
      <c r="C19">
        <f>+C$3*'índices por sitio'!C17</f>
        <v>1.3470000000000002</v>
      </c>
      <c r="D19">
        <f>+D$3*'índices por sitio'!D17</f>
        <v>5.3770280870445344</v>
      </c>
      <c r="E19">
        <f>+E$3*'índices por sitio'!E17</f>
        <v>1.3810000000000002</v>
      </c>
      <c r="F19">
        <f>+F$3*'índices por sitio'!F17</f>
        <v>0</v>
      </c>
      <c r="G19">
        <f>+G$3*'índices por sitio'!G17</f>
        <v>-0.13700000000000001</v>
      </c>
      <c r="H19">
        <f>+H$3*'índices por sitio'!H17</f>
        <v>2.2960000000000003</v>
      </c>
      <c r="I19">
        <f>+I$3*'índices por sitio'!I17</f>
        <v>0</v>
      </c>
      <c r="J19">
        <f>+J$3*'índices por sitio'!J17</f>
        <v>2.7920000000000002E-3</v>
      </c>
      <c r="K19">
        <f>+K$3*'índices por sitio'!K17</f>
        <v>-11.215555555555554</v>
      </c>
      <c r="L19">
        <f>+L$3*'índices por sitio'!L17</f>
        <v>24.17</v>
      </c>
      <c r="M19">
        <f>+M$3*'índices por sitio'!M17</f>
        <v>-0.49</v>
      </c>
      <c r="N19">
        <f>+N$3*'índices por sitio'!N17</f>
        <v>5.9866666666666664</v>
      </c>
      <c r="O19">
        <f>+O$3*'índices por sitio'!O17</f>
        <v>5.9899999999999993</v>
      </c>
      <c r="P19">
        <f>+P$3*'índices por sitio'!P17</f>
        <v>5.1601357757647653E-2</v>
      </c>
      <c r="Q19">
        <f>+Q$3*'índices por sitio'!Q17</f>
        <v>3.2903399999999996</v>
      </c>
      <c r="R19">
        <f t="shared" si="1"/>
        <v>10.62734</v>
      </c>
      <c r="S19">
        <f t="shared" si="2"/>
        <v>-7.6755555555555528</v>
      </c>
      <c r="T19">
        <f t="shared" si="3"/>
        <v>35.198088111468849</v>
      </c>
      <c r="U19">
        <f t="shared" si="0"/>
        <v>38.149872555913298</v>
      </c>
    </row>
    <row r="20" spans="1:21" x14ac:dyDescent="0.25">
      <c r="A20" s="2" t="s">
        <v>71</v>
      </c>
      <c r="B20" s="2" t="s">
        <v>73</v>
      </c>
      <c r="C20">
        <f>+C$3*'índices por sitio'!C18</f>
        <v>0</v>
      </c>
      <c r="D20">
        <f>+D$3*'índices por sitio'!D18</f>
        <v>1.0515384615384615</v>
      </c>
      <c r="E20">
        <f>+E$3*'índices por sitio'!E18</f>
        <v>0</v>
      </c>
      <c r="F20">
        <f>+F$3*'índices por sitio'!F18</f>
        <v>0</v>
      </c>
      <c r="G20">
        <f>+G$3*'índices por sitio'!G18</f>
        <v>-4.5666666666666668E-2</v>
      </c>
      <c r="H20">
        <f>+H$3*'índices por sitio'!H18</f>
        <v>2.952</v>
      </c>
      <c r="I20">
        <f>+I$3*'índices por sitio'!I18</f>
        <v>0</v>
      </c>
      <c r="J20">
        <f>+J$3*'índices por sitio'!J18</f>
        <v>1.5199999999999999E-3</v>
      </c>
      <c r="K20">
        <f>+K$3*'índices por sitio'!K18</f>
        <v>-4.2754956666666661</v>
      </c>
      <c r="L20">
        <f>+L$3*'índices por sitio'!L18</f>
        <v>8.7890909090909091</v>
      </c>
      <c r="M20">
        <f>+M$3*'índices por sitio'!M18</f>
        <v>0</v>
      </c>
      <c r="N20">
        <f>+N$3*'índices por sitio'!N18</f>
        <v>2.9933333333333332</v>
      </c>
      <c r="O20">
        <f>+O$3*'índices por sitio'!O18</f>
        <v>0</v>
      </c>
      <c r="P20">
        <f>+P$3*'índices por sitio'!P18</f>
        <v>0</v>
      </c>
      <c r="Q20">
        <f>+Q$3*'índices por sitio'!Q18</f>
        <v>19.97578</v>
      </c>
      <c r="R20">
        <f t="shared" si="1"/>
        <v>19.97578</v>
      </c>
      <c r="S20">
        <f t="shared" si="2"/>
        <v>-1.3691623333333327</v>
      </c>
      <c r="T20">
        <f t="shared" si="3"/>
        <v>12.935482703962705</v>
      </c>
      <c r="U20">
        <f t="shared" si="0"/>
        <v>31.542100370629374</v>
      </c>
    </row>
    <row r="21" spans="1:21" x14ac:dyDescent="0.25">
      <c r="A21" s="2" t="s">
        <v>71</v>
      </c>
      <c r="B21" s="2" t="s">
        <v>78</v>
      </c>
      <c r="C21">
        <f>+C$3*'índices por sitio'!C19</f>
        <v>6.7350000000000003</v>
      </c>
      <c r="D21">
        <f>+D$3*'índices por sitio'!D19</f>
        <v>0</v>
      </c>
      <c r="E21">
        <f>+E$3*'índices por sitio'!E19</f>
        <v>6.9050000000000002</v>
      </c>
      <c r="F21">
        <f>+F$3*'índices por sitio'!F19</f>
        <v>0.51149999999999995</v>
      </c>
      <c r="G21">
        <f>+G$3*'índices por sitio'!G19</f>
        <v>0</v>
      </c>
      <c r="H21">
        <f>+H$3*'índices por sitio'!H19</f>
        <v>6.8880000000000008</v>
      </c>
      <c r="I21">
        <f>+I$3*'índices por sitio'!I19</f>
        <v>0</v>
      </c>
      <c r="J21">
        <f>+J$3*'índices por sitio'!J19</f>
        <v>0</v>
      </c>
      <c r="K21">
        <f>+K$3*'índices por sitio'!K19</f>
        <v>-4.624270833333334</v>
      </c>
      <c r="L21">
        <f>+L$3*'índices por sitio'!L19</f>
        <v>6.0425000000000004</v>
      </c>
      <c r="M21">
        <f>+M$3*'índices por sitio'!M19</f>
        <v>0</v>
      </c>
      <c r="N21">
        <f>+N$3*'índices por sitio'!N19</f>
        <v>8.98</v>
      </c>
      <c r="O21">
        <f>+O$3*'índices por sitio'!O19</f>
        <v>0</v>
      </c>
      <c r="P21">
        <f>+P$3*'índices por sitio'!P19</f>
        <v>0</v>
      </c>
      <c r="Q21">
        <f>+Q$3*'índices por sitio'!Q19</f>
        <v>0</v>
      </c>
      <c r="R21">
        <f t="shared" si="1"/>
        <v>6.7350000000000003</v>
      </c>
      <c r="S21">
        <f t="shared" si="2"/>
        <v>9.6802291666666669</v>
      </c>
      <c r="T21">
        <f t="shared" si="3"/>
        <v>15.122500000000002</v>
      </c>
      <c r="U21">
        <f t="shared" si="0"/>
        <v>31.537729166666669</v>
      </c>
    </row>
    <row r="22" spans="1:21" x14ac:dyDescent="0.25">
      <c r="A22" s="2" t="s">
        <v>71</v>
      </c>
      <c r="B22" s="2" t="s">
        <v>72</v>
      </c>
      <c r="C22">
        <f>+C$3*'índices por sitio'!C20</f>
        <v>0.44900000000000001</v>
      </c>
      <c r="D22">
        <f>+D$3*'índices por sitio'!D20</f>
        <v>0.31790697674418605</v>
      </c>
      <c r="E22">
        <f>+E$3*'índices por sitio'!E20</f>
        <v>0.46033333333333332</v>
      </c>
      <c r="F22">
        <f>+F$3*'índices por sitio'!F20</f>
        <v>0</v>
      </c>
      <c r="G22">
        <f>+G$3*'índices por sitio'!G20</f>
        <v>-0.13700000000000001</v>
      </c>
      <c r="H22">
        <f>+H$3*'índices por sitio'!H20</f>
        <v>7.216000000000002</v>
      </c>
      <c r="I22">
        <f>+I$3*'índices por sitio'!I20</f>
        <v>0</v>
      </c>
      <c r="J22">
        <f>+J$3*'índices por sitio'!J20</f>
        <v>3.9519999999999993E-2</v>
      </c>
      <c r="K22">
        <f>+K$3*'índices por sitio'!K20</f>
        <v>-1.0612090000000001</v>
      </c>
      <c r="L22">
        <f>+L$3*'índices por sitio'!L20</f>
        <v>3.8672000000000004</v>
      </c>
      <c r="M22">
        <f>+M$3*'índices por sitio'!M20</f>
        <v>0</v>
      </c>
      <c r="N22">
        <f>+N$3*'índices por sitio'!N20</f>
        <v>0</v>
      </c>
      <c r="O22">
        <f>+O$3*'índices por sitio'!O20</f>
        <v>17.97</v>
      </c>
      <c r="P22">
        <f>+P$3*'índices por sitio'!P20</f>
        <v>1.7960000000000003</v>
      </c>
      <c r="Q22">
        <f>+Q$3*'índices por sitio'!Q20</f>
        <v>0.43152000000000001</v>
      </c>
      <c r="R22">
        <f t="shared" ref="R22:R37" si="4">SUM(C22,Q22,O22)</f>
        <v>18.850519999999999</v>
      </c>
      <c r="S22">
        <f t="shared" ref="S22:S37" si="5">SUM(E22:H22,K22)</f>
        <v>6.4781243333333354</v>
      </c>
      <c r="T22">
        <f t="shared" ref="T22:T37" si="6">U22-SUM(R22:S22)</f>
        <v>6.1206269767441839</v>
      </c>
      <c r="U22">
        <f t="shared" si="0"/>
        <v>31.449271310077521</v>
      </c>
    </row>
    <row r="23" spans="1:21" x14ac:dyDescent="0.25">
      <c r="A23" s="2" t="s">
        <v>71</v>
      </c>
      <c r="B23" s="2" t="s">
        <v>65</v>
      </c>
      <c r="C23">
        <f>+C$3*'índices por sitio'!C21</f>
        <v>22.899000000000001</v>
      </c>
      <c r="D23">
        <f>+D$3*'índices por sitio'!D21</f>
        <v>0</v>
      </c>
      <c r="E23">
        <f>+E$3*'índices por sitio'!E21</f>
        <v>23.477</v>
      </c>
      <c r="F23">
        <f>+F$3*'índices por sitio'!F21</f>
        <v>2.0459999999999998</v>
      </c>
      <c r="G23">
        <f>+G$3*'índices por sitio'!G21</f>
        <v>-4.5666666666666668E-2</v>
      </c>
      <c r="H23">
        <f>+H$3*'índices por sitio'!H21</f>
        <v>1.9680000000000002</v>
      </c>
      <c r="I23">
        <f>+I$3*'índices por sitio'!I21</f>
        <v>0</v>
      </c>
      <c r="J23">
        <f>+J$3*'índices por sitio'!J21</f>
        <v>1.1199999999999999E-3</v>
      </c>
      <c r="K23">
        <f>+K$3*'índices por sitio'!K21</f>
        <v>-0.55158469945355193</v>
      </c>
      <c r="L23">
        <f>+L$3*'índices por sitio'!L21</f>
        <v>8.0566666666666666</v>
      </c>
      <c r="M23">
        <f>+M$3*'índices por sitio'!M21</f>
        <v>0</v>
      </c>
      <c r="N23">
        <f>+N$3*'índices por sitio'!N21</f>
        <v>0</v>
      </c>
      <c r="O23">
        <f>+O$3*'índices por sitio'!O21</f>
        <v>17.97</v>
      </c>
      <c r="P23">
        <f>+P$3*'índices por sitio'!P21</f>
        <v>0</v>
      </c>
      <c r="Q23">
        <f>+Q$3*'índices por sitio'!Q21</f>
        <v>13.664800000000001</v>
      </c>
      <c r="R23">
        <f t="shared" si="4"/>
        <v>54.533799999999999</v>
      </c>
      <c r="S23">
        <f t="shared" si="5"/>
        <v>26.893748633879781</v>
      </c>
      <c r="T23">
        <f t="shared" si="6"/>
        <v>8.1577866666666665</v>
      </c>
      <c r="U23">
        <f t="shared" si="0"/>
        <v>89.585335300546447</v>
      </c>
    </row>
    <row r="24" spans="1:21" x14ac:dyDescent="0.25">
      <c r="A24" s="2" t="s">
        <v>86</v>
      </c>
      <c r="B24" s="2" t="s">
        <v>94</v>
      </c>
      <c r="C24">
        <f>+C$3*'índices por sitio'!C22</f>
        <v>10.776000000000002</v>
      </c>
      <c r="D24">
        <f>+D$3*'índices por sitio'!D22</f>
        <v>0</v>
      </c>
      <c r="E24">
        <f>+E$3*'índices por sitio'!E22</f>
        <v>27.62</v>
      </c>
      <c r="F24">
        <f>+F$3*'índices por sitio'!F22</f>
        <v>1.8186666666666667</v>
      </c>
      <c r="G24">
        <f>+G$3*'índices por sitio'!G22</f>
        <v>-0.54800000000000004</v>
      </c>
      <c r="H24">
        <f>+H$3*'índices por sitio'!H22</f>
        <v>0</v>
      </c>
      <c r="I24">
        <f>+I$3*'índices por sitio'!I22</f>
        <v>0</v>
      </c>
      <c r="J24">
        <f>+J$3*'índices por sitio'!J22</f>
        <v>0</v>
      </c>
      <c r="K24">
        <f>+K$3*'índices por sitio'!K22</f>
        <v>0</v>
      </c>
      <c r="L24">
        <f>+L$3*'índices por sitio'!L22</f>
        <v>15.106250000000001</v>
      </c>
      <c r="M24">
        <f>+M$3*'índices por sitio'!M22</f>
        <v>0</v>
      </c>
      <c r="N24">
        <f>+N$3*'índices por sitio'!N22</f>
        <v>0</v>
      </c>
      <c r="O24">
        <f>+O$3*'índices por sitio'!O22</f>
        <v>0</v>
      </c>
      <c r="P24">
        <f>+P$3*'índices por sitio'!P22</f>
        <v>0</v>
      </c>
      <c r="Q24">
        <f>+Q$3*'índices por sitio'!Q22</f>
        <v>7.1919999999999993</v>
      </c>
      <c r="R24">
        <f t="shared" si="4"/>
        <v>17.968</v>
      </c>
      <c r="S24">
        <f t="shared" si="5"/>
        <v>28.890666666666668</v>
      </c>
      <c r="T24">
        <f t="shared" si="6"/>
        <v>15.206250000000004</v>
      </c>
      <c r="U24">
        <f t="shared" si="0"/>
        <v>62.064916666666669</v>
      </c>
    </row>
    <row r="25" spans="1:21" x14ac:dyDescent="0.25">
      <c r="A25" s="2" t="s">
        <v>86</v>
      </c>
      <c r="B25" s="2" t="s">
        <v>88</v>
      </c>
      <c r="C25">
        <f>+C$3*'índices por sitio'!C23</f>
        <v>0</v>
      </c>
      <c r="D25">
        <f>+D$3*'índices por sitio'!D23</f>
        <v>0</v>
      </c>
      <c r="E25">
        <f>+E$3*'índices por sitio'!E23</f>
        <v>22.7865</v>
      </c>
      <c r="F25">
        <f>+F$3*'índices por sitio'!F23</f>
        <v>3.41</v>
      </c>
      <c r="G25">
        <f>+G$3*'índices por sitio'!G23</f>
        <v>-6.8500000000000005E-2</v>
      </c>
      <c r="H25">
        <f>+H$3*'índices por sitio'!H23</f>
        <v>0</v>
      </c>
      <c r="I25">
        <f>+I$3*'índices por sitio'!I23</f>
        <v>0</v>
      </c>
      <c r="J25">
        <f>+J$3*'índices por sitio'!J23</f>
        <v>0</v>
      </c>
      <c r="K25">
        <f>+K$3*'índices por sitio'!K23</f>
        <v>-7.3593500000000001</v>
      </c>
      <c r="L25">
        <f>+L$3*'índices por sitio'!L23</f>
        <v>10.986363636363636</v>
      </c>
      <c r="M25">
        <f>+M$3*'índices por sitio'!M23</f>
        <v>0</v>
      </c>
      <c r="N25">
        <f>+N$3*'índices por sitio'!N23</f>
        <v>8.98</v>
      </c>
      <c r="O25">
        <f>+O$3*'índices por sitio'!O23</f>
        <v>0</v>
      </c>
      <c r="P25">
        <f>+P$3*'índices por sitio'!P23</f>
        <v>0</v>
      </c>
      <c r="Q25">
        <f>+Q$3*'índices por sitio'!Q23</f>
        <v>0.67425000000000002</v>
      </c>
      <c r="R25">
        <f t="shared" si="4"/>
        <v>0.67425000000000002</v>
      </c>
      <c r="S25">
        <f t="shared" si="5"/>
        <v>18.768650000000001</v>
      </c>
      <c r="T25">
        <f t="shared" si="6"/>
        <v>20.066363636363633</v>
      </c>
      <c r="U25">
        <f t="shared" si="0"/>
        <v>39.509263636363634</v>
      </c>
    </row>
    <row r="26" spans="1:21" x14ac:dyDescent="0.25">
      <c r="A26" s="2" t="s">
        <v>86</v>
      </c>
      <c r="B26" s="2" t="s">
        <v>90</v>
      </c>
      <c r="C26">
        <f>+C$3*'índices por sitio'!C24</f>
        <v>0.44900000000000001</v>
      </c>
      <c r="D26">
        <f>+D$3*'índices por sitio'!D24</f>
        <v>0</v>
      </c>
      <c r="E26">
        <f>+E$3*'índices por sitio'!E24</f>
        <v>27.62</v>
      </c>
      <c r="F26">
        <f>+F$3*'índices por sitio'!F24</f>
        <v>3.41</v>
      </c>
      <c r="G26">
        <f>+G$3*'índices por sitio'!G24</f>
        <v>0</v>
      </c>
      <c r="H26">
        <f>+H$3*'índices por sitio'!H24</f>
        <v>1.9680000000000002</v>
      </c>
      <c r="I26">
        <f>+I$3*'índices por sitio'!I24</f>
        <v>0</v>
      </c>
      <c r="J26">
        <f>+J$3*'índices por sitio'!J24</f>
        <v>0</v>
      </c>
      <c r="K26">
        <f>+K$3*'índices por sitio'!K24</f>
        <v>-1.9123666666666668</v>
      </c>
      <c r="L26">
        <f>+L$3*'índices por sitio'!L24</f>
        <v>10.508695652173914</v>
      </c>
      <c r="M26">
        <f>+M$3*'índices por sitio'!M24</f>
        <v>-0.49</v>
      </c>
      <c r="N26">
        <f>+N$3*'índices por sitio'!N24</f>
        <v>0</v>
      </c>
      <c r="O26">
        <f>+O$3*'índices por sitio'!O24</f>
        <v>0</v>
      </c>
      <c r="P26">
        <f>+P$3*'índices por sitio'!P24</f>
        <v>0</v>
      </c>
      <c r="Q26">
        <f>+Q$3*'índices por sitio'!Q24</f>
        <v>0</v>
      </c>
      <c r="R26">
        <f t="shared" si="4"/>
        <v>0.44900000000000001</v>
      </c>
      <c r="S26">
        <f t="shared" si="5"/>
        <v>31.085633333333337</v>
      </c>
      <c r="T26">
        <f t="shared" si="6"/>
        <v>10.118695652173912</v>
      </c>
      <c r="U26">
        <f t="shared" si="0"/>
        <v>41.653328985507251</v>
      </c>
    </row>
    <row r="27" spans="1:21" x14ac:dyDescent="0.25">
      <c r="A27" s="2" t="s">
        <v>86</v>
      </c>
      <c r="B27" s="2" t="s">
        <v>87</v>
      </c>
      <c r="C27">
        <f>+C$3*'índices por sitio'!C25</f>
        <v>13.47</v>
      </c>
      <c r="D27">
        <f>+D$3*'índices por sitio'!D25</f>
        <v>13.669999999999998</v>
      </c>
      <c r="E27">
        <f>+E$3*'índices por sitio'!E25</f>
        <v>11.51754</v>
      </c>
      <c r="F27">
        <f>+F$3*'índices por sitio'!F25</f>
        <v>1.5345000000000002</v>
      </c>
      <c r="G27">
        <f>+G$3*'índices por sitio'!G25</f>
        <v>-0.41100000000000003</v>
      </c>
      <c r="H27">
        <f>+H$3*'índices por sitio'!H25</f>
        <v>0</v>
      </c>
      <c r="I27">
        <f>+I$3*'índices por sitio'!I25</f>
        <v>0</v>
      </c>
      <c r="J27">
        <f>+J$3*'índices por sitio'!J25</f>
        <v>0</v>
      </c>
      <c r="K27">
        <f>+K$3*'índices por sitio'!K25</f>
        <v>-10.61415</v>
      </c>
      <c r="L27">
        <f>+L$3*'índices por sitio'!L25</f>
        <v>8.0566666666666666</v>
      </c>
      <c r="M27">
        <f>+M$3*'índices por sitio'!M25</f>
        <v>0</v>
      </c>
      <c r="N27">
        <f>+N$3*'índices por sitio'!N25</f>
        <v>8.98</v>
      </c>
      <c r="O27">
        <f>+O$3*'índices por sitio'!O25</f>
        <v>0</v>
      </c>
      <c r="P27">
        <f>+P$3*'índices por sitio'!P25</f>
        <v>0</v>
      </c>
      <c r="Q27">
        <f>+Q$3*'índices por sitio'!Q25</f>
        <v>12.27135</v>
      </c>
      <c r="R27">
        <f t="shared" si="4"/>
        <v>25.741350000000001</v>
      </c>
      <c r="S27">
        <f t="shared" si="5"/>
        <v>2.0268899999999999</v>
      </c>
      <c r="T27">
        <f t="shared" si="6"/>
        <v>30.806666666666658</v>
      </c>
      <c r="U27">
        <f t="shared" si="0"/>
        <v>58.574906666666656</v>
      </c>
    </row>
    <row r="28" spans="1:21" x14ac:dyDescent="0.25">
      <c r="A28" s="2" t="s">
        <v>86</v>
      </c>
      <c r="B28" s="2" t="s">
        <v>93</v>
      </c>
      <c r="C28">
        <f>+C$3*'índices por sitio'!C26</f>
        <v>17.96</v>
      </c>
      <c r="D28">
        <f>+D$3*'índices por sitio'!D26</f>
        <v>0</v>
      </c>
      <c r="E28">
        <f>+E$3*'índices por sitio'!E26</f>
        <v>27.62</v>
      </c>
      <c r="F28">
        <f>+F$3*'índices por sitio'!F26</f>
        <v>1.0229999999999999</v>
      </c>
      <c r="G28">
        <f>+G$3*'índices por sitio'!G26</f>
        <v>0</v>
      </c>
      <c r="H28">
        <f>+H$3*'índices por sitio'!H26</f>
        <v>0</v>
      </c>
      <c r="I28">
        <f>+I$3*'índices por sitio'!I26</f>
        <v>0</v>
      </c>
      <c r="J28">
        <f>+J$3*'índices por sitio'!J26</f>
        <v>0</v>
      </c>
      <c r="K28">
        <f>+K$3*'índices por sitio'!K26</f>
        <v>0</v>
      </c>
      <c r="L28">
        <f>+L$3*'índices por sitio'!L26</f>
        <v>13.427777777777779</v>
      </c>
      <c r="M28">
        <f>+M$3*'índices por sitio'!M26</f>
        <v>0</v>
      </c>
      <c r="N28">
        <f>+N$3*'índices por sitio'!N26</f>
        <v>2.9933333333333332</v>
      </c>
      <c r="O28">
        <f>+O$3*'índices por sitio'!O26</f>
        <v>17.97</v>
      </c>
      <c r="P28">
        <f>+P$3*'índices por sitio'!P26</f>
        <v>0</v>
      </c>
      <c r="Q28">
        <f>+Q$3*'índices por sitio'!Q26</f>
        <v>18.968899999999998</v>
      </c>
      <c r="R28">
        <f t="shared" si="4"/>
        <v>54.898899999999998</v>
      </c>
      <c r="S28">
        <f t="shared" si="5"/>
        <v>28.643000000000001</v>
      </c>
      <c r="T28">
        <f t="shared" si="6"/>
        <v>16.521111111111111</v>
      </c>
      <c r="U28">
        <f t="shared" si="0"/>
        <v>100.06301111111111</v>
      </c>
    </row>
    <row r="29" spans="1:21" x14ac:dyDescent="0.25">
      <c r="A29" s="2" t="s">
        <v>86</v>
      </c>
      <c r="B29" s="2" t="s">
        <v>91</v>
      </c>
      <c r="C29">
        <f>+C$3*'índices por sitio'!C27</f>
        <v>5.3880000000000008</v>
      </c>
      <c r="D29">
        <f>+D$3*'índices por sitio'!D27</f>
        <v>0</v>
      </c>
      <c r="E29">
        <f>+E$3*'índices por sitio'!E27</f>
        <v>27.62</v>
      </c>
      <c r="F29">
        <f>+F$3*'índices por sitio'!F27</f>
        <v>0.45466666666666666</v>
      </c>
      <c r="G29">
        <f>+G$3*'índices por sitio'!G27</f>
        <v>-0.31966666666666665</v>
      </c>
      <c r="H29">
        <f>+H$3*'índices por sitio'!H27</f>
        <v>0</v>
      </c>
      <c r="I29">
        <f>+I$3*'índices por sitio'!I27</f>
        <v>0</v>
      </c>
      <c r="J29">
        <f>+J$3*'índices por sitio'!J27</f>
        <v>0</v>
      </c>
      <c r="K29">
        <f>+K$3*'índices por sitio'!K27</f>
        <v>-0.36736666666666667</v>
      </c>
      <c r="L29">
        <f>+L$3*'índices por sitio'!L27</f>
        <v>18.592307692307692</v>
      </c>
      <c r="M29">
        <f>+M$3*'índices por sitio'!M27</f>
        <v>0</v>
      </c>
      <c r="N29">
        <f>+N$3*'índices por sitio'!N27</f>
        <v>0</v>
      </c>
      <c r="O29">
        <f>+O$3*'índices por sitio'!O27</f>
        <v>0</v>
      </c>
      <c r="P29">
        <f>+P$3*'índices por sitio'!P27</f>
        <v>0</v>
      </c>
      <c r="Q29">
        <f>+Q$3*'índices por sitio'!Q27</f>
        <v>5.9333999999999998</v>
      </c>
      <c r="R29">
        <f t="shared" si="4"/>
        <v>11.321400000000001</v>
      </c>
      <c r="S29">
        <f t="shared" si="5"/>
        <v>27.387633333333337</v>
      </c>
      <c r="T29">
        <f t="shared" si="6"/>
        <v>18.692307692307686</v>
      </c>
      <c r="U29">
        <f t="shared" si="0"/>
        <v>57.401341025641024</v>
      </c>
    </row>
    <row r="30" spans="1:21" x14ac:dyDescent="0.25">
      <c r="A30" s="2" t="s">
        <v>86</v>
      </c>
      <c r="B30" s="2" t="s">
        <v>89</v>
      </c>
      <c r="C30">
        <f>+C$3*'índices por sitio'!C28</f>
        <v>4.49</v>
      </c>
      <c r="D30">
        <f>+D$3*'índices por sitio'!D28</f>
        <v>1.2427272727272727</v>
      </c>
      <c r="E30">
        <f>+E$3*'índices por sitio'!E28</f>
        <v>20.087272727272726</v>
      </c>
      <c r="F30">
        <f>+F$3*'índices por sitio'!F28</f>
        <v>1.7050000000000001</v>
      </c>
      <c r="G30">
        <f>+G$3*'índices por sitio'!G28</f>
        <v>-0.13700000000000001</v>
      </c>
      <c r="H30">
        <f>+H$3*'índices por sitio'!H28</f>
        <v>0.32800000000000001</v>
      </c>
      <c r="I30">
        <f>+I$3*'índices por sitio'!I28</f>
        <v>0</v>
      </c>
      <c r="J30">
        <f>+J$3*'índices por sitio'!J28</f>
        <v>0</v>
      </c>
      <c r="K30">
        <f>+K$3*'índices por sitio'!K28</f>
        <v>-1.5312666666666666</v>
      </c>
      <c r="L30">
        <f>+L$3*'índices por sitio'!L28</f>
        <v>13.427777777777779</v>
      </c>
      <c r="M30">
        <f>+M$3*'índices por sitio'!M28</f>
        <v>0</v>
      </c>
      <c r="N30">
        <f>+N$3*'índices por sitio'!N28</f>
        <v>0</v>
      </c>
      <c r="O30">
        <f>+O$3*'índices por sitio'!O28</f>
        <v>0</v>
      </c>
      <c r="P30">
        <f>+P$3*'índices por sitio'!P28</f>
        <v>0</v>
      </c>
      <c r="Q30">
        <f>+Q$3*'índices por sitio'!Q28</f>
        <v>2.2474999999999996</v>
      </c>
      <c r="R30">
        <f t="shared" si="4"/>
        <v>6.7374999999999998</v>
      </c>
      <c r="S30">
        <f t="shared" si="5"/>
        <v>20.452006060606056</v>
      </c>
      <c r="T30">
        <f t="shared" si="6"/>
        <v>14.770505050505058</v>
      </c>
      <c r="U30">
        <f t="shared" si="0"/>
        <v>41.960011111111115</v>
      </c>
    </row>
    <row r="31" spans="1:21" x14ac:dyDescent="0.25">
      <c r="A31" s="2" t="s">
        <v>86</v>
      </c>
      <c r="B31" s="2" t="s">
        <v>95</v>
      </c>
      <c r="C31">
        <f>+C$3*'índices por sitio'!C29</f>
        <v>0.44900000000000001</v>
      </c>
      <c r="D31">
        <f>+D$3*'índices por sitio'!D29</f>
        <v>0</v>
      </c>
      <c r="E31">
        <f>+E$3*'índices por sitio'!E29</f>
        <v>27.62</v>
      </c>
      <c r="F31">
        <f>+F$3*'índices por sitio'!F29</f>
        <v>2.0459999999999998</v>
      </c>
      <c r="G31">
        <f>+G$3*'índices por sitio'!G29</f>
        <v>0</v>
      </c>
      <c r="H31">
        <f>+H$3*'índices por sitio'!H29</f>
        <v>0</v>
      </c>
      <c r="I31">
        <f>+I$3*'índices por sitio'!I29</f>
        <v>0</v>
      </c>
      <c r="J31">
        <f>+J$3*'índices por sitio'!J29</f>
        <v>0</v>
      </c>
      <c r="K31">
        <f>+K$3*'índices por sitio'!K29</f>
        <v>0</v>
      </c>
      <c r="L31">
        <f>+L$3*'índices por sitio'!L29</f>
        <v>24.17</v>
      </c>
      <c r="M31">
        <f>+M$3*'índices por sitio'!M29</f>
        <v>0</v>
      </c>
      <c r="N31">
        <f>+N$3*'índices por sitio'!N29</f>
        <v>0</v>
      </c>
      <c r="O31">
        <f>+O$3*'índices por sitio'!O29</f>
        <v>0</v>
      </c>
      <c r="P31">
        <f>+P$3*'índices por sitio'!P29</f>
        <v>0</v>
      </c>
      <c r="Q31">
        <f>+Q$3*'índices por sitio'!Q29</f>
        <v>0.80909999999999993</v>
      </c>
      <c r="R31">
        <f t="shared" si="4"/>
        <v>1.2581</v>
      </c>
      <c r="S31">
        <f t="shared" si="5"/>
        <v>29.666</v>
      </c>
      <c r="T31">
        <f t="shared" si="6"/>
        <v>24.270000000000007</v>
      </c>
      <c r="U31">
        <f t="shared" si="0"/>
        <v>55.194100000000006</v>
      </c>
    </row>
    <row r="32" spans="1:21" x14ac:dyDescent="0.25">
      <c r="A32" s="2" t="s">
        <v>86</v>
      </c>
      <c r="B32" s="2" t="s">
        <v>96</v>
      </c>
      <c r="C32">
        <f>+C$3*'índices por sitio'!C30</f>
        <v>0</v>
      </c>
      <c r="D32">
        <f>+D$3*'índices por sitio'!D30</f>
        <v>0</v>
      </c>
      <c r="E32">
        <f>+E$3*'índices por sitio'!E30</f>
        <v>27.62</v>
      </c>
      <c r="F32">
        <f>+F$3*'índices por sitio'!F30</f>
        <v>0.45466666666666666</v>
      </c>
      <c r="G32">
        <f>+G$3*'índices por sitio'!G30</f>
        <v>-0.18266666666666667</v>
      </c>
      <c r="H32">
        <f>+H$3*'índices por sitio'!H30</f>
        <v>0</v>
      </c>
      <c r="I32">
        <f>+I$3*'índices por sitio'!I30</f>
        <v>0</v>
      </c>
      <c r="J32">
        <f>+J$3*'índices por sitio'!J30</f>
        <v>0</v>
      </c>
      <c r="K32">
        <f>+K$3*'índices por sitio'!K30</f>
        <v>0</v>
      </c>
      <c r="L32">
        <f>+L$3*'índices por sitio'!L30</f>
        <v>6.9057142857142857</v>
      </c>
      <c r="M32">
        <f>+M$3*'índices por sitio'!M30</f>
        <v>0</v>
      </c>
      <c r="N32">
        <f>+N$3*'índices por sitio'!N30</f>
        <v>0</v>
      </c>
      <c r="O32">
        <f>+O$3*'índices por sitio'!O30</f>
        <v>0</v>
      </c>
      <c r="P32">
        <f>+P$3*'índices por sitio'!P30</f>
        <v>0</v>
      </c>
      <c r="Q32">
        <f>+Q$3*'índices por sitio'!Q30</f>
        <v>0</v>
      </c>
      <c r="R32">
        <f t="shared" si="4"/>
        <v>0</v>
      </c>
      <c r="S32">
        <f t="shared" si="5"/>
        <v>27.892000000000003</v>
      </c>
      <c r="T32">
        <f t="shared" si="6"/>
        <v>7.0057142857142907</v>
      </c>
      <c r="U32">
        <f t="shared" si="0"/>
        <v>34.897714285714294</v>
      </c>
    </row>
    <row r="33" spans="1:21" x14ac:dyDescent="0.25">
      <c r="A33" s="2" t="s">
        <v>86</v>
      </c>
      <c r="B33" s="2" t="s">
        <v>92</v>
      </c>
      <c r="C33">
        <f>+C$3*'índices por sitio'!C31</f>
        <v>18.858000000000001</v>
      </c>
      <c r="D33">
        <f>+D$3*'índices por sitio'!D31</f>
        <v>0</v>
      </c>
      <c r="E33">
        <f>+E$3*'índices por sitio'!E31</f>
        <v>27.62</v>
      </c>
      <c r="F33">
        <f>+F$3*'índices por sitio'!F31</f>
        <v>0.22733333333333333</v>
      </c>
      <c r="G33">
        <f>+G$3*'índices por sitio'!G31</f>
        <v>-9.1333333333333336E-2</v>
      </c>
      <c r="H33">
        <f>+H$3*'índices por sitio'!H31</f>
        <v>0</v>
      </c>
      <c r="I33">
        <f>+I$3*'índices por sitio'!I31</f>
        <v>0</v>
      </c>
      <c r="J33">
        <f>+J$3*'índices por sitio'!J31</f>
        <v>0</v>
      </c>
      <c r="K33">
        <f>+K$3*'índices por sitio'!K31</f>
        <v>0</v>
      </c>
      <c r="L33">
        <f>+L$3*'índices por sitio'!L31</f>
        <v>9.668000000000001</v>
      </c>
      <c r="M33">
        <f>+M$3*'índices por sitio'!M31</f>
        <v>0</v>
      </c>
      <c r="N33">
        <f>+N$3*'índices por sitio'!N31</f>
        <v>0</v>
      </c>
      <c r="O33">
        <f>+O$3*'índices por sitio'!O31</f>
        <v>17.97</v>
      </c>
      <c r="P33">
        <f>+P$3*'índices por sitio'!P31</f>
        <v>0</v>
      </c>
      <c r="Q33">
        <f>+Q$3*'índices por sitio'!Q31</f>
        <v>19.688099999999999</v>
      </c>
      <c r="R33">
        <f t="shared" si="4"/>
        <v>56.516099999999994</v>
      </c>
      <c r="S33">
        <f t="shared" si="5"/>
        <v>27.756</v>
      </c>
      <c r="T33">
        <f t="shared" si="6"/>
        <v>9.7680000000000007</v>
      </c>
      <c r="U33">
        <f t="shared" si="0"/>
        <v>94.040099999999995</v>
      </c>
    </row>
    <row r="34" spans="1:21" x14ac:dyDescent="0.25">
      <c r="A34" s="2" t="s">
        <v>104</v>
      </c>
      <c r="B34" s="2" t="s">
        <v>109</v>
      </c>
      <c r="C34">
        <f>+C$3*'índices por sitio'!C32</f>
        <v>0</v>
      </c>
      <c r="D34">
        <f>+D$3*'índices por sitio'!D32</f>
        <v>2.1030769230769231</v>
      </c>
      <c r="E34">
        <f>+E$3*'índices por sitio'!E32</f>
        <v>13.81</v>
      </c>
      <c r="F34">
        <f>+F$3*'índices por sitio'!F32</f>
        <v>0</v>
      </c>
      <c r="G34">
        <f>+G$3*'índices por sitio'!G32</f>
        <v>-0.13700000000000001</v>
      </c>
      <c r="H34">
        <f>+H$3*'índices por sitio'!H32</f>
        <v>1.9680000000000002</v>
      </c>
      <c r="I34">
        <f>+I$3*'índices por sitio'!I32</f>
        <v>0</v>
      </c>
      <c r="J34">
        <f>+J$3*'índices por sitio'!J32</f>
        <v>1.3439999999999999E-3</v>
      </c>
      <c r="K34">
        <f>+K$3*'índices por sitio'!K32</f>
        <v>-2.9737360890302065</v>
      </c>
      <c r="L34">
        <f>+L$3*'índices por sitio'!L32</f>
        <v>7.6730158730158733</v>
      </c>
      <c r="M34">
        <f>+M$3*'índices por sitio'!M32</f>
        <v>-0.49</v>
      </c>
      <c r="N34">
        <f>+N$3*'índices por sitio'!N32</f>
        <v>0</v>
      </c>
      <c r="O34">
        <f>+O$3*'índices por sitio'!O32</f>
        <v>0</v>
      </c>
      <c r="P34">
        <f>+P$3*'índices por sitio'!P32</f>
        <v>0</v>
      </c>
      <c r="Q34">
        <f>+Q$3*'índices por sitio'!Q32</f>
        <v>0</v>
      </c>
      <c r="R34">
        <f t="shared" si="4"/>
        <v>0</v>
      </c>
      <c r="S34">
        <f t="shared" si="5"/>
        <v>12.667263910969794</v>
      </c>
      <c r="T34">
        <f t="shared" si="6"/>
        <v>9.3874367960927998</v>
      </c>
      <c r="U34">
        <f t="shared" si="0"/>
        <v>22.054700707062594</v>
      </c>
    </row>
    <row r="35" spans="1:21" x14ac:dyDescent="0.25">
      <c r="A35" s="2" t="s">
        <v>104</v>
      </c>
      <c r="B35" s="2" t="s">
        <v>110</v>
      </c>
      <c r="C35">
        <f>+C$3*'índices por sitio'!C33</f>
        <v>0.44900000000000001</v>
      </c>
      <c r="D35">
        <f>+D$3*'índices por sitio'!D33</f>
        <v>1.0515384615384615</v>
      </c>
      <c r="E35">
        <f>+E$3*'índices por sitio'!E33</f>
        <v>3.5410256410256418</v>
      </c>
      <c r="F35">
        <f>+F$3*'índices por sitio'!F33</f>
        <v>0</v>
      </c>
      <c r="G35">
        <f>+G$3*'índices por sitio'!G33</f>
        <v>-4.5666666666666668E-2</v>
      </c>
      <c r="H35">
        <f>+H$3*'índices por sitio'!H33</f>
        <v>0.32800000000000001</v>
      </c>
      <c r="I35">
        <f>+I$3*'índices por sitio'!I33</f>
        <v>0</v>
      </c>
      <c r="J35">
        <f>+J$3*'índices por sitio'!J33</f>
        <v>0</v>
      </c>
      <c r="K35">
        <f>+K$3*'índices por sitio'!K33</f>
        <v>-0.35589430894308943</v>
      </c>
      <c r="L35">
        <f>+L$3*'índices por sitio'!L33</f>
        <v>5.0884210526315794</v>
      </c>
      <c r="M35">
        <f>+M$3*'índices por sitio'!M33</f>
        <v>0</v>
      </c>
      <c r="N35">
        <f>+N$3*'índices por sitio'!N33</f>
        <v>0</v>
      </c>
      <c r="O35">
        <f>+O$3*'índices por sitio'!O33</f>
        <v>0</v>
      </c>
      <c r="P35">
        <f>+P$3*'índices por sitio'!P33</f>
        <v>0</v>
      </c>
      <c r="Q35">
        <f>+Q$3*'índices por sitio'!Q33</f>
        <v>0</v>
      </c>
      <c r="R35">
        <f t="shared" si="4"/>
        <v>0.44900000000000001</v>
      </c>
      <c r="S35">
        <f t="shared" si="5"/>
        <v>3.4674646654158856</v>
      </c>
      <c r="T35">
        <f t="shared" si="6"/>
        <v>6.2399595141700424</v>
      </c>
      <c r="U35">
        <f t="shared" si="0"/>
        <v>10.156424179585928</v>
      </c>
    </row>
    <row r="36" spans="1:21" x14ac:dyDescent="0.25">
      <c r="A36" s="2" t="s">
        <v>104</v>
      </c>
      <c r="B36" s="2" t="s">
        <v>105</v>
      </c>
      <c r="C36">
        <f>+C$3*'índices por sitio'!C34</f>
        <v>4.0410000000000004</v>
      </c>
      <c r="D36">
        <f>+D$3*'índices por sitio'!D34</f>
        <v>7.3232142857142852</v>
      </c>
      <c r="E36">
        <f>+E$3*'índices por sitio'!E34</f>
        <v>6.137777777777778</v>
      </c>
      <c r="F36">
        <f>+F$3*'índices por sitio'!F34</f>
        <v>0.34100000000000003</v>
      </c>
      <c r="G36">
        <f>+G$3*'índices por sitio'!G34</f>
        <v>0</v>
      </c>
      <c r="H36">
        <f>+H$3*'índices por sitio'!H34</f>
        <v>4.9200000000000008</v>
      </c>
      <c r="I36">
        <f>+I$3*'índices por sitio'!I34</f>
        <v>0</v>
      </c>
      <c r="J36">
        <f>+J$3*'índices por sitio'!J34</f>
        <v>4.9199999999999999E-3</v>
      </c>
      <c r="K36">
        <f>+K$3*'índices por sitio'!K34</f>
        <v>-4.5130263157894737</v>
      </c>
      <c r="L36">
        <f>+L$3*'índices por sitio'!L34</f>
        <v>24.17</v>
      </c>
      <c r="M36">
        <f>+M$3*'índices por sitio'!M34</f>
        <v>0</v>
      </c>
      <c r="N36">
        <f>+N$3*'índices por sitio'!N34</f>
        <v>0</v>
      </c>
      <c r="O36">
        <f>+O$3*'índices por sitio'!O34</f>
        <v>0</v>
      </c>
      <c r="P36">
        <f>+P$3*'índices por sitio'!P34</f>
        <v>0</v>
      </c>
      <c r="Q36">
        <f>+Q$3*'índices por sitio'!Q34</f>
        <v>0</v>
      </c>
      <c r="R36">
        <f t="shared" si="4"/>
        <v>4.0410000000000004</v>
      </c>
      <c r="S36">
        <f t="shared" si="5"/>
        <v>6.8857514619883053</v>
      </c>
      <c r="T36">
        <f t="shared" si="6"/>
        <v>31.598134285714284</v>
      </c>
      <c r="U36">
        <f t="shared" si="0"/>
        <v>42.524885747702591</v>
      </c>
    </row>
    <row r="37" spans="1:21" x14ac:dyDescent="0.25">
      <c r="A37" s="2" t="s">
        <v>104</v>
      </c>
      <c r="B37" s="2" t="s">
        <v>84</v>
      </c>
      <c r="C37">
        <f>+C$3*'índices por sitio'!C35</f>
        <v>4.7145000000000001</v>
      </c>
      <c r="D37">
        <f>+D$3*'índices por sitio'!D35</f>
        <v>9.1133333333333315</v>
      </c>
      <c r="E37">
        <f>+E$3*'índices por sitio'!E35</f>
        <v>0</v>
      </c>
      <c r="F37">
        <f>+F$3*'índices por sitio'!F35</f>
        <v>0</v>
      </c>
      <c r="G37">
        <f>+G$3*'índices por sitio'!G35</f>
        <v>0</v>
      </c>
      <c r="H37">
        <f>+H$3*'índices por sitio'!H35</f>
        <v>0.49200000000000005</v>
      </c>
      <c r="I37">
        <f>+I$3*'índices por sitio'!I35</f>
        <v>0</v>
      </c>
      <c r="J37">
        <f>+J$3*'índices por sitio'!J35</f>
        <v>3.3599999999999997E-3</v>
      </c>
      <c r="K37">
        <f>+K$3*'índices por sitio'!K35</f>
        <v>-2.4165384615384617</v>
      </c>
      <c r="L37">
        <f>+L$3*'índices por sitio'!L35</f>
        <v>8.3344827586206911</v>
      </c>
      <c r="M37">
        <f>+M$3*'índices por sitio'!M35</f>
        <v>0</v>
      </c>
      <c r="N37">
        <f>+N$3*'índices por sitio'!N35</f>
        <v>8.98</v>
      </c>
      <c r="O37">
        <f>+O$3*'índices por sitio'!O35</f>
        <v>0</v>
      </c>
      <c r="P37">
        <f>+P$3*'índices por sitio'!P35</f>
        <v>0</v>
      </c>
      <c r="Q37">
        <f>+Q$3*'índices por sitio'!Q35</f>
        <v>0</v>
      </c>
      <c r="R37">
        <f t="shared" si="4"/>
        <v>4.7145000000000001</v>
      </c>
      <c r="S37">
        <f t="shared" si="5"/>
        <v>-1.9245384615384618</v>
      </c>
      <c r="T37">
        <f t="shared" si="6"/>
        <v>26.531176091954023</v>
      </c>
      <c r="U37">
        <f t="shared" ref="U37:U68" si="7">SUM(C37:Q37)+0.1</f>
        <v>29.321137630415564</v>
      </c>
    </row>
    <row r="38" spans="1:21" x14ac:dyDescent="0.25">
      <c r="A38" s="2" t="s">
        <v>104</v>
      </c>
      <c r="B38" s="2" t="s">
        <v>83</v>
      </c>
      <c r="C38">
        <f>+C$3*'índices por sitio'!C36</f>
        <v>2.6940000000000004</v>
      </c>
      <c r="D38">
        <f>+D$3*'índices por sitio'!D36</f>
        <v>0</v>
      </c>
      <c r="E38">
        <f>+E$3*'índices por sitio'!E36</f>
        <v>17.492666666666665</v>
      </c>
      <c r="F38">
        <f>+F$3*'índices por sitio'!F36</f>
        <v>0.68200000000000005</v>
      </c>
      <c r="G38">
        <f>+G$3*'índices por sitio'!G36</f>
        <v>0</v>
      </c>
      <c r="H38">
        <f>+H$3*'índices por sitio'!H36</f>
        <v>8.3640000000000008</v>
      </c>
      <c r="I38">
        <f>+I$3*'índices por sitio'!I36</f>
        <v>0</v>
      </c>
      <c r="J38">
        <f>+J$3*'índices por sitio'!J36</f>
        <v>0</v>
      </c>
      <c r="K38">
        <f>+K$3*'índices por sitio'!K36</f>
        <v>-1.7377948717948721</v>
      </c>
      <c r="L38">
        <f>+L$3*'índices por sitio'!L36</f>
        <v>24.17</v>
      </c>
      <c r="M38">
        <f>+M$3*'índices por sitio'!M36</f>
        <v>0</v>
      </c>
      <c r="N38">
        <f>+N$3*'índices por sitio'!N36</f>
        <v>0</v>
      </c>
      <c r="O38">
        <f>+O$3*'índices por sitio'!O36</f>
        <v>0</v>
      </c>
      <c r="P38">
        <f>+P$3*'índices por sitio'!P36</f>
        <v>0</v>
      </c>
      <c r="Q38">
        <f>+Q$3*'índices por sitio'!Q36</f>
        <v>0</v>
      </c>
      <c r="R38">
        <f t="shared" ref="R38:R53" si="8">SUM(C38,Q38,O38)</f>
        <v>2.6940000000000004</v>
      </c>
      <c r="S38">
        <f t="shared" ref="S38:S53" si="9">SUM(E38:H38,K38)</f>
        <v>24.800871794871792</v>
      </c>
      <c r="T38">
        <f t="shared" ref="T38:T53" si="10">U38-SUM(R38:S38)</f>
        <v>24.270000000000003</v>
      </c>
      <c r="U38">
        <f t="shared" si="7"/>
        <v>51.764871794871794</v>
      </c>
    </row>
    <row r="39" spans="1:21" x14ac:dyDescent="0.25">
      <c r="A39" s="2" t="s">
        <v>104</v>
      </c>
      <c r="B39" s="2" t="s">
        <v>108</v>
      </c>
      <c r="C39">
        <f>+C$3*'índices por sitio'!C37</f>
        <v>0</v>
      </c>
      <c r="D39">
        <f>+D$3*'índices por sitio'!D37</f>
        <v>1.0002439024390244</v>
      </c>
      <c r="E39">
        <f>+E$3*'índices por sitio'!E37</f>
        <v>13.100252613240418</v>
      </c>
      <c r="F39">
        <f>+F$3*'índices por sitio'!F37</f>
        <v>1.0229999999999999</v>
      </c>
      <c r="G39">
        <f>+G$3*'índices por sitio'!G37</f>
        <v>0</v>
      </c>
      <c r="H39">
        <f>+H$3*'índices por sitio'!H37</f>
        <v>9.3480000000000008</v>
      </c>
      <c r="I39">
        <f>+I$3*'índices por sitio'!I37</f>
        <v>0</v>
      </c>
      <c r="J39">
        <f>+J$3*'índices por sitio'!J37</f>
        <v>0</v>
      </c>
      <c r="K39">
        <f>+K$3*'índices por sitio'!K37</f>
        <v>-4.0748210070810389</v>
      </c>
      <c r="L39">
        <f>+L$3*'índices por sitio'!L37</f>
        <v>12.085000000000001</v>
      </c>
      <c r="M39">
        <f>+M$3*'índices por sitio'!M37</f>
        <v>0</v>
      </c>
      <c r="N39">
        <f>+N$3*'índices por sitio'!N37</f>
        <v>0</v>
      </c>
      <c r="O39">
        <f>+O$3*'índices por sitio'!O37</f>
        <v>0</v>
      </c>
      <c r="P39">
        <f>+P$3*'índices por sitio'!P37</f>
        <v>0</v>
      </c>
      <c r="Q39">
        <f>+Q$3*'índices por sitio'!Q37</f>
        <v>0</v>
      </c>
      <c r="R39">
        <f t="shared" si="8"/>
        <v>0</v>
      </c>
      <c r="S39">
        <f t="shared" si="9"/>
        <v>19.396431606159378</v>
      </c>
      <c r="T39">
        <f t="shared" si="10"/>
        <v>13.185243902439023</v>
      </c>
      <c r="U39">
        <f t="shared" si="7"/>
        <v>32.581675508598401</v>
      </c>
    </row>
    <row r="40" spans="1:21" x14ac:dyDescent="0.25">
      <c r="A40" s="2" t="s">
        <v>104</v>
      </c>
      <c r="B40" s="2" t="s">
        <v>78</v>
      </c>
      <c r="C40">
        <f>+C$3*'índices por sitio'!C38</f>
        <v>4.7145000000000001</v>
      </c>
      <c r="D40">
        <f>+D$3*'índices por sitio'!D38</f>
        <v>0</v>
      </c>
      <c r="E40">
        <f>+E$3*'índices por sitio'!E38</f>
        <v>3.068888888888889</v>
      </c>
      <c r="F40">
        <f>+F$3*'índices por sitio'!F38</f>
        <v>0</v>
      </c>
      <c r="G40">
        <f>+G$3*'índices por sitio'!G38</f>
        <v>0</v>
      </c>
      <c r="H40">
        <f>+H$3*'índices por sitio'!H38</f>
        <v>0.49200000000000005</v>
      </c>
      <c r="I40">
        <f>+I$3*'índices por sitio'!I38</f>
        <v>0</v>
      </c>
      <c r="J40">
        <f>+J$3*'índices por sitio'!J38</f>
        <v>3.5999999999999997E-2</v>
      </c>
      <c r="K40">
        <f>+K$3*'índices por sitio'!K38</f>
        <v>-8.7550000000000008</v>
      </c>
      <c r="L40">
        <f>+L$3*'índices por sitio'!L38</f>
        <v>6.3605263157894738</v>
      </c>
      <c r="M40">
        <f>+M$3*'índices por sitio'!M38</f>
        <v>0</v>
      </c>
      <c r="N40">
        <f>+N$3*'índices por sitio'!N38</f>
        <v>0</v>
      </c>
      <c r="O40">
        <f>+O$3*'índices por sitio'!O38</f>
        <v>0</v>
      </c>
      <c r="P40">
        <f>+P$3*'índices por sitio'!P38</f>
        <v>0</v>
      </c>
      <c r="Q40">
        <f>+Q$3*'índices por sitio'!Q38</f>
        <v>0</v>
      </c>
      <c r="R40">
        <f t="shared" si="8"/>
        <v>4.7145000000000001</v>
      </c>
      <c r="S40">
        <f t="shared" si="9"/>
        <v>-5.1941111111111118</v>
      </c>
      <c r="T40">
        <f t="shared" si="10"/>
        <v>6.496526315789473</v>
      </c>
      <c r="U40">
        <f t="shared" si="7"/>
        <v>6.0169152046783614</v>
      </c>
    </row>
    <row r="41" spans="1:21" x14ac:dyDescent="0.25">
      <c r="A41" s="2" t="s">
        <v>60</v>
      </c>
      <c r="B41" s="2" t="s">
        <v>64</v>
      </c>
      <c r="C41">
        <f>+C$3*'índices por sitio'!C39</f>
        <v>0.44900000000000001</v>
      </c>
      <c r="D41">
        <f>+D$3*'índices por sitio'!D39</f>
        <v>0.47137931034482755</v>
      </c>
      <c r="E41">
        <f>+E$3*'índices por sitio'!E39</f>
        <v>8.2182727969348655</v>
      </c>
      <c r="F41">
        <f>+F$3*'índices por sitio'!F39</f>
        <v>0.22733333333333333</v>
      </c>
      <c r="G41">
        <f>+G$3*'índices por sitio'!G39</f>
        <v>-9.1333333333333336E-2</v>
      </c>
      <c r="H41">
        <f>+H$3*'índices por sitio'!H39</f>
        <v>8.1999999999999993</v>
      </c>
      <c r="I41">
        <f>+I$3*'índices por sitio'!I39</f>
        <v>0</v>
      </c>
      <c r="J41">
        <f>+J$3*'índices por sitio'!J39</f>
        <v>0</v>
      </c>
      <c r="K41">
        <f>+K$3*'índices por sitio'!K39</f>
        <v>-2.3096033333333335</v>
      </c>
      <c r="L41">
        <f>+L$3*'índices por sitio'!L39</f>
        <v>24.17</v>
      </c>
      <c r="M41">
        <f>+M$3*'índices por sitio'!M39</f>
        <v>0</v>
      </c>
      <c r="N41">
        <f>+N$3*'índices por sitio'!N39</f>
        <v>8.98</v>
      </c>
      <c r="O41">
        <f>+O$3*'índices por sitio'!O39</f>
        <v>17.97</v>
      </c>
      <c r="P41">
        <f>+P$3*'índices por sitio'!P39</f>
        <v>0</v>
      </c>
      <c r="Q41">
        <f>+Q$3*'índices por sitio'!Q39</f>
        <v>0</v>
      </c>
      <c r="R41">
        <f t="shared" si="8"/>
        <v>18.419</v>
      </c>
      <c r="S41">
        <f t="shared" si="9"/>
        <v>14.244669463601534</v>
      </c>
      <c r="T41">
        <f t="shared" si="10"/>
        <v>33.721379310344815</v>
      </c>
      <c r="U41">
        <f t="shared" si="7"/>
        <v>66.385048773946352</v>
      </c>
    </row>
    <row r="42" spans="1:21" x14ac:dyDescent="0.25">
      <c r="A42" s="2" t="s">
        <v>60</v>
      </c>
      <c r="B42" s="2" t="s">
        <v>70</v>
      </c>
      <c r="C42">
        <f>+C$3*'índices por sitio'!C40</f>
        <v>3.5920000000000001</v>
      </c>
      <c r="D42">
        <f>+D$3*'índices por sitio'!D40</f>
        <v>3.1707336353995954</v>
      </c>
      <c r="E42">
        <f>+E$3*'índices por sitio'!E40</f>
        <v>14.959982754373</v>
      </c>
      <c r="F42">
        <f>+F$3*'índices por sitio'!F40</f>
        <v>1.4776666666666667</v>
      </c>
      <c r="G42">
        <f>+G$3*'índices por sitio'!G40</f>
        <v>-0.13700000000000001</v>
      </c>
      <c r="H42">
        <f>+H$3*'índices por sitio'!H40</f>
        <v>5.5759999999999996</v>
      </c>
      <c r="I42">
        <f>+I$3*'índices por sitio'!I40</f>
        <v>0</v>
      </c>
      <c r="J42">
        <f>+J$3*'índices por sitio'!J40</f>
        <v>0</v>
      </c>
      <c r="K42">
        <f>+K$3*'índices por sitio'!K40</f>
        <v>-4.6854901960784314</v>
      </c>
      <c r="L42">
        <f>+L$3*'índices por sitio'!L40</f>
        <v>12.085000000000001</v>
      </c>
      <c r="M42">
        <f>+M$3*'índices por sitio'!M40</f>
        <v>0</v>
      </c>
      <c r="N42">
        <f>+N$3*'índices por sitio'!N40</f>
        <v>0</v>
      </c>
      <c r="O42">
        <f>+O$3*'índices por sitio'!O40</f>
        <v>0</v>
      </c>
      <c r="P42">
        <f>+P$3*'índices por sitio'!P40</f>
        <v>0</v>
      </c>
      <c r="Q42">
        <f>+Q$3*'índices por sitio'!Q40</f>
        <v>0</v>
      </c>
      <c r="R42">
        <f t="shared" si="8"/>
        <v>3.5920000000000001</v>
      </c>
      <c r="S42">
        <f t="shared" si="9"/>
        <v>17.191159224961233</v>
      </c>
      <c r="T42">
        <f t="shared" si="10"/>
        <v>15.355733635399602</v>
      </c>
      <c r="U42">
        <f t="shared" si="7"/>
        <v>36.138892860360833</v>
      </c>
    </row>
    <row r="43" spans="1:21" x14ac:dyDescent="0.25">
      <c r="A43" s="2" t="s">
        <v>60</v>
      </c>
      <c r="B43" s="2" t="s">
        <v>62</v>
      </c>
      <c r="C43">
        <f>+C$3*'índices por sitio'!C41</f>
        <v>0</v>
      </c>
      <c r="D43">
        <f>+D$3*'índices por sitio'!D41</f>
        <v>0</v>
      </c>
      <c r="E43">
        <f>+E$3*'índices por sitio'!E41</f>
        <v>19.26346505376344</v>
      </c>
      <c r="F43">
        <f>+F$3*'índices por sitio'!F41</f>
        <v>2.8416666666666668</v>
      </c>
      <c r="G43">
        <f>+G$3*'índices por sitio'!G41</f>
        <v>-0.22833333333333333</v>
      </c>
      <c r="H43">
        <f>+H$3*'índices por sitio'!H41</f>
        <v>10.168000000000001</v>
      </c>
      <c r="I43">
        <f>+I$3*'índices por sitio'!I41</f>
        <v>0</v>
      </c>
      <c r="J43">
        <f>+J$3*'índices por sitio'!J41</f>
        <v>0</v>
      </c>
      <c r="K43">
        <f>+K$3*'índices por sitio'!K41</f>
        <v>-4.5217000000000001</v>
      </c>
      <c r="L43">
        <f>+L$3*'índices por sitio'!L41</f>
        <v>9.1207547169811356</v>
      </c>
      <c r="M43">
        <f>+M$3*'índices por sitio'!M41</f>
        <v>0</v>
      </c>
      <c r="N43">
        <f>+N$3*'índices por sitio'!N41</f>
        <v>0</v>
      </c>
      <c r="O43">
        <f>+O$3*'índices por sitio'!O41</f>
        <v>0</v>
      </c>
      <c r="P43">
        <f>+P$3*'índices por sitio'!P41</f>
        <v>0</v>
      </c>
      <c r="Q43">
        <f>+Q$3*'índices por sitio'!Q41</f>
        <v>0</v>
      </c>
      <c r="R43">
        <f t="shared" si="8"/>
        <v>0</v>
      </c>
      <c r="S43">
        <f t="shared" si="9"/>
        <v>27.523098387096777</v>
      </c>
      <c r="T43">
        <f t="shared" si="10"/>
        <v>9.220754716981137</v>
      </c>
      <c r="U43">
        <f t="shared" si="7"/>
        <v>36.743853104077914</v>
      </c>
    </row>
    <row r="44" spans="1:21" x14ac:dyDescent="0.25">
      <c r="A44" s="2" t="s">
        <v>60</v>
      </c>
      <c r="B44" s="2" t="s">
        <v>66</v>
      </c>
      <c r="C44">
        <f>+C$3*'índices por sitio'!C42</f>
        <v>1.796</v>
      </c>
      <c r="D44">
        <f>+D$3*'índices por sitio'!D42</f>
        <v>0</v>
      </c>
      <c r="E44">
        <f>+E$3*'índices por sitio'!E42</f>
        <v>16.806410874704493</v>
      </c>
      <c r="F44">
        <f>+F$3*'índices por sitio'!F42</f>
        <v>0.68200000000000005</v>
      </c>
      <c r="G44">
        <f>+G$3*'índices por sitio'!G42</f>
        <v>0</v>
      </c>
      <c r="H44">
        <f>+H$3*'índices por sitio'!H42</f>
        <v>5.2480000000000002</v>
      </c>
      <c r="I44">
        <f>+I$3*'índices por sitio'!I42</f>
        <v>0</v>
      </c>
      <c r="J44">
        <f>+J$3*'índices por sitio'!J42</f>
        <v>0</v>
      </c>
      <c r="K44">
        <f>+K$3*'índices por sitio'!K42</f>
        <v>-9.1867676767676762</v>
      </c>
      <c r="L44">
        <f>+L$3*'índices por sitio'!L42</f>
        <v>24.17</v>
      </c>
      <c r="M44">
        <f>+M$3*'índices por sitio'!M42</f>
        <v>0</v>
      </c>
      <c r="N44">
        <f>+N$3*'índices por sitio'!N42</f>
        <v>5.9866666666666664</v>
      </c>
      <c r="O44">
        <f>+O$3*'índices por sitio'!O42</f>
        <v>0</v>
      </c>
      <c r="P44">
        <f>+P$3*'índices por sitio'!P42</f>
        <v>0</v>
      </c>
      <c r="Q44">
        <f>+Q$3*'índices por sitio'!Q42</f>
        <v>0</v>
      </c>
      <c r="R44">
        <f t="shared" si="8"/>
        <v>1.796</v>
      </c>
      <c r="S44">
        <f t="shared" si="9"/>
        <v>13.549643197936817</v>
      </c>
      <c r="T44">
        <f t="shared" si="10"/>
        <v>30.256666666666668</v>
      </c>
      <c r="U44">
        <f t="shared" si="7"/>
        <v>45.602309864603484</v>
      </c>
    </row>
    <row r="45" spans="1:21" x14ac:dyDescent="0.25">
      <c r="A45" s="2" t="s">
        <v>60</v>
      </c>
      <c r="B45" s="2" t="s">
        <v>67</v>
      </c>
      <c r="C45">
        <f>+C$3*'índices por sitio'!C43</f>
        <v>0</v>
      </c>
      <c r="D45">
        <f>+D$3*'índices por sitio'!D43</f>
        <v>0</v>
      </c>
      <c r="E45">
        <f>+E$3*'índices por sitio'!E43</f>
        <v>11.521872549019609</v>
      </c>
      <c r="F45">
        <f>+F$3*'índices por sitio'!F43</f>
        <v>1.5345000000000002</v>
      </c>
      <c r="G45">
        <f>+G$3*'índices por sitio'!G43</f>
        <v>-6.8500000000000005E-2</v>
      </c>
      <c r="H45">
        <f>+H$3*'índices por sitio'!H43</f>
        <v>6.8880000000000008</v>
      </c>
      <c r="I45">
        <f>+I$3*'índices por sitio'!I43</f>
        <v>0</v>
      </c>
      <c r="J45">
        <f>+J$3*'índices por sitio'!J43</f>
        <v>0</v>
      </c>
      <c r="K45">
        <f>+K$3*'índices por sitio'!K43</f>
        <v>-4.12</v>
      </c>
      <c r="L45">
        <f>+L$3*'índices por sitio'!L43</f>
        <v>24.17</v>
      </c>
      <c r="M45">
        <f>+M$3*'índices por sitio'!M43</f>
        <v>0</v>
      </c>
      <c r="N45">
        <f>+N$3*'índices por sitio'!N43</f>
        <v>8.98</v>
      </c>
      <c r="O45">
        <f>+O$3*'índices por sitio'!O43</f>
        <v>0</v>
      </c>
      <c r="P45">
        <f>+P$3*'índices por sitio'!P43</f>
        <v>0</v>
      </c>
      <c r="Q45">
        <f>+Q$3*'índices por sitio'!Q43</f>
        <v>0</v>
      </c>
      <c r="R45">
        <f t="shared" si="8"/>
        <v>0</v>
      </c>
      <c r="S45">
        <f t="shared" si="9"/>
        <v>15.755872549019607</v>
      </c>
      <c r="T45">
        <f t="shared" si="10"/>
        <v>33.25</v>
      </c>
      <c r="U45">
        <f t="shared" si="7"/>
        <v>49.005872549019607</v>
      </c>
    </row>
    <row r="46" spans="1:21" x14ac:dyDescent="0.25">
      <c r="A46" s="2" t="s">
        <v>60</v>
      </c>
      <c r="B46" s="2" t="s">
        <v>63</v>
      </c>
      <c r="C46">
        <f>+C$3*'índices por sitio'!C44</f>
        <v>1.796</v>
      </c>
      <c r="D46">
        <f>+D$3*'índices por sitio'!D44</f>
        <v>2.9124472495129128</v>
      </c>
      <c r="E46">
        <f>+E$3*'índices por sitio'!E44</f>
        <v>12.822562768588762</v>
      </c>
      <c r="F46">
        <f>+F$3*'índices por sitio'!F44</f>
        <v>1.0229999999999999</v>
      </c>
      <c r="G46">
        <f>+G$3*'índices por sitio'!G44</f>
        <v>-0.27400000000000002</v>
      </c>
      <c r="H46">
        <f>+H$3*'índices por sitio'!H44</f>
        <v>21.32</v>
      </c>
      <c r="I46">
        <f>+I$3*'índices por sitio'!I44</f>
        <v>0</v>
      </c>
      <c r="J46">
        <f>+J$3*'índices por sitio'!J44</f>
        <v>2.0799999999999998E-3</v>
      </c>
      <c r="K46">
        <f>+K$3*'índices por sitio'!K44</f>
        <v>-2.3944066666666668</v>
      </c>
      <c r="L46">
        <f>+L$3*'índices por sitio'!L44</f>
        <v>13.811428571428571</v>
      </c>
      <c r="M46">
        <f>+M$3*'índices por sitio'!M44</f>
        <v>0</v>
      </c>
      <c r="N46">
        <f>+N$3*'índices por sitio'!N44</f>
        <v>2.9933333333333332</v>
      </c>
      <c r="O46">
        <f>+O$3*'índices por sitio'!O44</f>
        <v>5.9899999999999993</v>
      </c>
      <c r="P46">
        <f>+P$3*'índices por sitio'!P44</f>
        <v>0.40089285714285716</v>
      </c>
      <c r="Q46">
        <f>+Q$3*'índices por sitio'!Q44</f>
        <v>6.023299999999999</v>
      </c>
      <c r="R46">
        <f t="shared" si="8"/>
        <v>13.809299999999999</v>
      </c>
      <c r="S46">
        <f t="shared" si="9"/>
        <v>32.497156101922094</v>
      </c>
      <c r="T46">
        <f t="shared" si="10"/>
        <v>20.220182011417663</v>
      </c>
      <c r="U46">
        <f t="shared" si="7"/>
        <v>66.526638113339757</v>
      </c>
    </row>
    <row r="47" spans="1:21" x14ac:dyDescent="0.25">
      <c r="A47" s="2" t="s">
        <v>60</v>
      </c>
      <c r="B47" s="2" t="s">
        <v>68</v>
      </c>
      <c r="C47">
        <f>+C$3*'índices por sitio'!C45</f>
        <v>0</v>
      </c>
      <c r="D47">
        <f>+D$3*'índices por sitio'!D45</f>
        <v>0</v>
      </c>
      <c r="E47">
        <f>+E$3*'índices por sitio'!E45</f>
        <v>17.294062149954836</v>
      </c>
      <c r="F47">
        <f>+F$3*'índices por sitio'!F45</f>
        <v>0.45466666666666666</v>
      </c>
      <c r="G47">
        <f>+G$3*'índices por sitio'!G45</f>
        <v>0</v>
      </c>
      <c r="H47">
        <f>+H$3*'índices por sitio'!H45</f>
        <v>9.5120000000000022</v>
      </c>
      <c r="I47">
        <f>+I$3*'índices por sitio'!I45</f>
        <v>0</v>
      </c>
      <c r="J47">
        <f>+J$3*'índices por sitio'!J45</f>
        <v>0</v>
      </c>
      <c r="K47">
        <f>+K$3*'índices por sitio'!K45</f>
        <v>-7.0458339206013623</v>
      </c>
      <c r="L47">
        <f>+L$3*'índices por sitio'!L45</f>
        <v>19.336000000000002</v>
      </c>
      <c r="M47">
        <f>+M$3*'índices por sitio'!M45</f>
        <v>0</v>
      </c>
      <c r="N47">
        <f>+N$3*'índices por sitio'!N45</f>
        <v>8.98</v>
      </c>
      <c r="O47">
        <f>+O$3*'índices por sitio'!O45</f>
        <v>5.9899999999999993</v>
      </c>
      <c r="P47">
        <f>+P$3*'índices por sitio'!P45</f>
        <v>2.0346755847992969E-2</v>
      </c>
      <c r="Q47">
        <f>+Q$3*'índices por sitio'!Q45</f>
        <v>0</v>
      </c>
      <c r="R47">
        <f t="shared" si="8"/>
        <v>5.9899999999999993</v>
      </c>
      <c r="S47">
        <f t="shared" si="9"/>
        <v>20.214894896020148</v>
      </c>
      <c r="T47">
        <f t="shared" si="10"/>
        <v>28.43634675584801</v>
      </c>
      <c r="U47">
        <f t="shared" si="7"/>
        <v>54.641241651868157</v>
      </c>
    </row>
    <row r="48" spans="1:21" x14ac:dyDescent="0.25">
      <c r="A48" s="2" t="s">
        <v>60</v>
      </c>
      <c r="B48" s="2" t="s">
        <v>61</v>
      </c>
      <c r="C48">
        <f>+C$3*'índices por sitio'!C46</f>
        <v>1.796</v>
      </c>
      <c r="D48">
        <f>+D$3*'índices por sitio'!D46</f>
        <v>1.5555145784081952</v>
      </c>
      <c r="E48">
        <f>+E$3*'índices por sitio'!E46</f>
        <v>18.398460467559758</v>
      </c>
      <c r="F48">
        <f>+F$3*'índices por sitio'!F46</f>
        <v>2.500666666666667</v>
      </c>
      <c r="G48">
        <f>+G$3*'índices por sitio'!G46</f>
        <v>0</v>
      </c>
      <c r="H48">
        <f>+H$3*'índices por sitio'!H46</f>
        <v>7.5440000000000014</v>
      </c>
      <c r="I48">
        <f>+I$3*'índices por sitio'!I46</f>
        <v>0</v>
      </c>
      <c r="J48">
        <f>+J$3*'índices por sitio'!J46</f>
        <v>8.7999999999999992E-4</v>
      </c>
      <c r="K48">
        <f>+K$3*'índices por sitio'!K46</f>
        <v>-2.4067666666666665</v>
      </c>
      <c r="L48">
        <f>+L$3*'índices por sitio'!L46</f>
        <v>10.742222222222223</v>
      </c>
      <c r="M48">
        <f>+M$3*'índices por sitio'!M46</f>
        <v>0</v>
      </c>
      <c r="N48">
        <f>+N$3*'índices por sitio'!N46</f>
        <v>2.9933333333333332</v>
      </c>
      <c r="O48">
        <f>+O$3*'índices por sitio'!O46</f>
        <v>0</v>
      </c>
      <c r="P48">
        <f>+P$3*'índices por sitio'!P46</f>
        <v>0</v>
      </c>
      <c r="Q48">
        <f>+Q$3*'índices por sitio'!Q46</f>
        <v>3.55105</v>
      </c>
      <c r="R48">
        <f t="shared" si="8"/>
        <v>5.3470500000000003</v>
      </c>
      <c r="S48">
        <f t="shared" si="9"/>
        <v>26.03636046755976</v>
      </c>
      <c r="T48">
        <f t="shared" si="10"/>
        <v>15.39195013396375</v>
      </c>
      <c r="U48">
        <f t="shared" si="7"/>
        <v>46.775360601523509</v>
      </c>
    </row>
    <row r="49" spans="1:21" x14ac:dyDescent="0.25">
      <c r="A49" s="2" t="s">
        <v>60</v>
      </c>
      <c r="B49" s="2" t="s">
        <v>65</v>
      </c>
      <c r="C49">
        <f>+C$3*'índices por sitio'!C47</f>
        <v>0</v>
      </c>
      <c r="D49">
        <f>+D$3*'índices por sitio'!D47</f>
        <v>0.80411764705882349</v>
      </c>
      <c r="E49">
        <f>+E$3*'índices por sitio'!E47</f>
        <v>4.9884714236571828</v>
      </c>
      <c r="F49">
        <f>+F$3*'índices por sitio'!F47</f>
        <v>1.5913333333333337</v>
      </c>
      <c r="G49">
        <f>+G$3*'índices por sitio'!G47</f>
        <v>-0.31966666666666665</v>
      </c>
      <c r="H49">
        <f>+H$3*'índices por sitio'!H47</f>
        <v>17.056000000000001</v>
      </c>
      <c r="I49">
        <f>+I$3*'índices por sitio'!I47</f>
        <v>0</v>
      </c>
      <c r="J49">
        <f>+J$3*'índices por sitio'!J47</f>
        <v>4.1599999999999996E-3</v>
      </c>
      <c r="K49">
        <f>+K$3*'índices por sitio'!K47</f>
        <v>-5.8610433333333321</v>
      </c>
      <c r="L49">
        <f>+L$3*'índices por sitio'!L47</f>
        <v>13.064864864864864</v>
      </c>
      <c r="M49">
        <f>+M$3*'índices por sitio'!M47</f>
        <v>0</v>
      </c>
      <c r="N49">
        <f>+N$3*'índices por sitio'!N47</f>
        <v>8.98</v>
      </c>
      <c r="O49">
        <f>+O$3*'índices por sitio'!O47</f>
        <v>17.97</v>
      </c>
      <c r="P49">
        <f>+P$3*'índices por sitio'!P47</f>
        <v>0.2616234679525819</v>
      </c>
      <c r="Q49">
        <f>+Q$3*'índices por sitio'!Q47</f>
        <v>17.979999999999997</v>
      </c>
      <c r="R49">
        <f t="shared" si="8"/>
        <v>35.949999999999996</v>
      </c>
      <c r="S49">
        <f t="shared" si="9"/>
        <v>17.455094756990519</v>
      </c>
      <c r="T49">
        <f t="shared" si="10"/>
        <v>23.214765979876269</v>
      </c>
      <c r="U49">
        <f t="shared" si="7"/>
        <v>76.619860736866784</v>
      </c>
    </row>
    <row r="50" spans="1:21" x14ac:dyDescent="0.25">
      <c r="A50" s="2" t="s">
        <v>60</v>
      </c>
      <c r="B50" s="2" t="s">
        <v>69</v>
      </c>
      <c r="C50">
        <f>+C$3*'índices por sitio'!C48</f>
        <v>0.44900000000000001</v>
      </c>
      <c r="D50">
        <f>+D$3*'índices por sitio'!D48</f>
        <v>0</v>
      </c>
      <c r="E50">
        <f>+E$3*'índices por sitio'!E48</f>
        <v>19.265719654361391</v>
      </c>
      <c r="F50">
        <f>+F$3*'índices por sitio'!F48</f>
        <v>2.387</v>
      </c>
      <c r="G50">
        <f>+G$3*'índices por sitio'!G48</f>
        <v>0</v>
      </c>
      <c r="H50">
        <f>+H$3*'índices por sitio'!H48</f>
        <v>14.104000000000001</v>
      </c>
      <c r="I50">
        <f>+I$3*'índices por sitio'!I48</f>
        <v>0</v>
      </c>
      <c r="J50">
        <f>+J$3*'índices por sitio'!J48</f>
        <v>4.8000000000000001E-4</v>
      </c>
      <c r="K50">
        <f>+K$3*'índices por sitio'!K48</f>
        <v>-2.2607753623188405</v>
      </c>
      <c r="L50">
        <f>+L$3*'índices por sitio'!L48</f>
        <v>24.17</v>
      </c>
      <c r="M50">
        <f>+M$3*'índices por sitio'!M48</f>
        <v>0</v>
      </c>
      <c r="N50">
        <f>+N$3*'índices por sitio'!N48</f>
        <v>5.9866666666666664</v>
      </c>
      <c r="O50">
        <f>+O$3*'índices por sitio'!O48</f>
        <v>0</v>
      </c>
      <c r="P50">
        <f>+P$3*'índices por sitio'!P48</f>
        <v>4.1864801864801869E-2</v>
      </c>
      <c r="Q50">
        <f>+Q$3*'índices por sitio'!Q48</f>
        <v>0</v>
      </c>
      <c r="R50">
        <f t="shared" si="8"/>
        <v>0.44900000000000001</v>
      </c>
      <c r="S50">
        <f t="shared" si="9"/>
        <v>33.495944292042552</v>
      </c>
      <c r="T50">
        <f t="shared" si="10"/>
        <v>30.299011468531475</v>
      </c>
      <c r="U50">
        <f t="shared" si="7"/>
        <v>64.243955760574025</v>
      </c>
    </row>
    <row r="51" spans="1:21" x14ac:dyDescent="0.25">
      <c r="A51" s="2" t="s">
        <v>50</v>
      </c>
      <c r="B51" s="2" t="s">
        <v>29</v>
      </c>
      <c r="C51">
        <f>+C$3*'índices por sitio'!C49</f>
        <v>0.71840000000000004</v>
      </c>
      <c r="D51">
        <f>+D$3*'índices por sitio'!D49</f>
        <v>0</v>
      </c>
      <c r="E51">
        <f>+E$3*'índices por sitio'!E49</f>
        <v>0.34098765432098765</v>
      </c>
      <c r="F51">
        <f>+F$3*'índices por sitio'!F49</f>
        <v>1.8186666666666667</v>
      </c>
      <c r="G51">
        <f>+G$3*'índices por sitio'!G49</f>
        <v>0</v>
      </c>
      <c r="H51">
        <f>+H$3*'índices por sitio'!H49</f>
        <v>7.8720000000000008</v>
      </c>
      <c r="I51">
        <f>+I$3*'índices por sitio'!I49</f>
        <v>0</v>
      </c>
      <c r="J51">
        <f>+J$3*'índices por sitio'!J49</f>
        <v>5.9999999999999995E-4</v>
      </c>
      <c r="K51">
        <f>+K$3*'índices por sitio'!K49</f>
        <v>-3.4047377749977246</v>
      </c>
      <c r="L51">
        <f>+L$3*'índices por sitio'!L49</f>
        <v>4.8340000000000005</v>
      </c>
      <c r="M51">
        <f>+M$3*'índices por sitio'!M49</f>
        <v>-0.49</v>
      </c>
      <c r="N51">
        <f>+N$3*'índices por sitio'!N49</f>
        <v>2.9933333333333332</v>
      </c>
      <c r="O51">
        <f>+O$3*'índices por sitio'!O49</f>
        <v>5.9899999999999993</v>
      </c>
      <c r="P51">
        <f>+P$3*'índices por sitio'!P49</f>
        <v>0</v>
      </c>
      <c r="Q51">
        <f>+Q$3*'índices por sitio'!Q49</f>
        <v>0</v>
      </c>
      <c r="R51">
        <f t="shared" si="8"/>
        <v>6.7083999999999993</v>
      </c>
      <c r="S51">
        <f t="shared" si="9"/>
        <v>6.6269165459899311</v>
      </c>
      <c r="T51">
        <f t="shared" si="10"/>
        <v>7.4379333333333335</v>
      </c>
      <c r="U51">
        <f t="shared" si="7"/>
        <v>20.773249879323263</v>
      </c>
    </row>
    <row r="52" spans="1:21" x14ac:dyDescent="0.25">
      <c r="A52" s="2" t="s">
        <v>50</v>
      </c>
      <c r="B52" s="2" t="s">
        <v>54</v>
      </c>
      <c r="C52">
        <f>+C$3*'índices por sitio'!C50</f>
        <v>0</v>
      </c>
      <c r="D52">
        <f>+D$3*'índices por sitio'!D50</f>
        <v>9.2782805429864251E-2</v>
      </c>
      <c r="E52">
        <f>+E$3*'índices por sitio'!E50</f>
        <v>21.888883503909909</v>
      </c>
      <c r="F52">
        <f>+F$3*'índices por sitio'!F50</f>
        <v>0</v>
      </c>
      <c r="G52">
        <f>+G$3*'índices por sitio'!G50</f>
        <v>-0.20550000000000002</v>
      </c>
      <c r="H52">
        <f>+H$3*'índices por sitio'!H50</f>
        <v>10.332000000000001</v>
      </c>
      <c r="I52">
        <f>+I$3*'índices por sitio'!I50</f>
        <v>0</v>
      </c>
      <c r="J52">
        <f>+J$3*'índices por sitio'!J50</f>
        <v>0</v>
      </c>
      <c r="K52">
        <f>+K$3*'índices por sitio'!K50</f>
        <v>-2.6733023648648651</v>
      </c>
      <c r="L52">
        <f>+L$3*'índices por sitio'!L50</f>
        <v>4.8340000000000005</v>
      </c>
      <c r="M52">
        <f>+M$3*'índices por sitio'!M50</f>
        <v>-0.49</v>
      </c>
      <c r="N52">
        <f>+N$3*'índices por sitio'!N50</f>
        <v>8.98</v>
      </c>
      <c r="O52">
        <f>+O$3*'índices por sitio'!O50</f>
        <v>0</v>
      </c>
      <c r="P52">
        <f>+P$3*'índices por sitio'!P50</f>
        <v>0</v>
      </c>
      <c r="Q52">
        <f>+Q$3*'índices por sitio'!Q50</f>
        <v>0.48546000000000006</v>
      </c>
      <c r="R52">
        <f t="shared" si="8"/>
        <v>0.48546000000000006</v>
      </c>
      <c r="S52">
        <f t="shared" si="9"/>
        <v>29.342081139045042</v>
      </c>
      <c r="T52">
        <f t="shared" si="10"/>
        <v>13.516782805429873</v>
      </c>
      <c r="U52">
        <f t="shared" si="7"/>
        <v>43.344323944474915</v>
      </c>
    </row>
    <row r="53" spans="1:21" x14ac:dyDescent="0.25">
      <c r="A53" s="2" t="s">
        <v>50</v>
      </c>
      <c r="B53" s="2" t="s">
        <v>57</v>
      </c>
      <c r="C53">
        <f>+C$3*'índices por sitio'!C51</f>
        <v>0</v>
      </c>
      <c r="D53">
        <f>+D$3*'índices por sitio'!D51</f>
        <v>0</v>
      </c>
      <c r="E53">
        <f>+E$3*'índices por sitio'!E51</f>
        <v>4.2876546644844513</v>
      </c>
      <c r="F53">
        <f>+F$3*'índices por sitio'!F51</f>
        <v>1.3640000000000001</v>
      </c>
      <c r="G53">
        <f>+G$3*'índices por sitio'!G51</f>
        <v>0</v>
      </c>
      <c r="H53">
        <f>+H$3*'índices por sitio'!H51</f>
        <v>9.8400000000000016</v>
      </c>
      <c r="I53">
        <f>+I$3*'índices por sitio'!I51</f>
        <v>0</v>
      </c>
      <c r="J53">
        <f>+J$3*'índices por sitio'!J51</f>
        <v>0</v>
      </c>
      <c r="K53">
        <f>+K$3*'índices por sitio'!K51</f>
        <v>-3.0076000000000001</v>
      </c>
      <c r="L53">
        <f>+L$3*'índices por sitio'!L51</f>
        <v>7.4369230769230779</v>
      </c>
      <c r="M53">
        <f>+M$3*'índices por sitio'!M51</f>
        <v>0</v>
      </c>
      <c r="N53">
        <f>+N$3*'índices por sitio'!N51</f>
        <v>8.98</v>
      </c>
      <c r="O53">
        <f>+O$3*'índices por sitio'!O51</f>
        <v>0</v>
      </c>
      <c r="P53">
        <f>+P$3*'índices por sitio'!P51</f>
        <v>0</v>
      </c>
      <c r="Q53">
        <f>+Q$3*'índices por sitio'!Q51</f>
        <v>0</v>
      </c>
      <c r="R53">
        <f t="shared" si="8"/>
        <v>0</v>
      </c>
      <c r="S53">
        <f t="shared" si="9"/>
        <v>12.484054664484454</v>
      </c>
      <c r="T53">
        <f t="shared" si="10"/>
        <v>16.516923076923081</v>
      </c>
      <c r="U53">
        <f t="shared" si="7"/>
        <v>29.000977741407535</v>
      </c>
    </row>
    <row r="54" spans="1:21" x14ac:dyDescent="0.25">
      <c r="A54" s="2" t="s">
        <v>50</v>
      </c>
      <c r="B54" s="2" t="s">
        <v>58</v>
      </c>
      <c r="C54">
        <f>+C$3*'índices por sitio'!C52</f>
        <v>0</v>
      </c>
      <c r="D54">
        <f>+D$3*'índices por sitio'!D52</f>
        <v>0</v>
      </c>
      <c r="E54">
        <f>+E$3*'índices por sitio'!E52</f>
        <v>9.4873577235772366</v>
      </c>
      <c r="F54">
        <f>+F$3*'índices por sitio'!F52</f>
        <v>0</v>
      </c>
      <c r="G54">
        <f>+G$3*'índices por sitio'!G52</f>
        <v>0</v>
      </c>
      <c r="H54">
        <f>+H$3*'índices por sitio'!H52</f>
        <v>7.38</v>
      </c>
      <c r="I54">
        <f>+I$3*'índices por sitio'!I52</f>
        <v>0</v>
      </c>
      <c r="J54">
        <f>+J$3*'índices por sitio'!J52</f>
        <v>5.3999999999999994E-3</v>
      </c>
      <c r="K54">
        <f>+K$3*'índices por sitio'!K52</f>
        <v>-1.1716249999999999</v>
      </c>
      <c r="L54">
        <f>+L$3*'índices por sitio'!L52</f>
        <v>6.445333333333334</v>
      </c>
      <c r="M54">
        <f>+M$3*'índices por sitio'!M52</f>
        <v>0</v>
      </c>
      <c r="N54">
        <f>+N$3*'índices por sitio'!N52</f>
        <v>0</v>
      </c>
      <c r="O54">
        <f>+O$3*'índices por sitio'!O52</f>
        <v>0</v>
      </c>
      <c r="P54">
        <f>+P$3*'índices por sitio'!P52</f>
        <v>0</v>
      </c>
      <c r="Q54">
        <f>+Q$3*'índices por sitio'!Q52</f>
        <v>0</v>
      </c>
      <c r="R54">
        <f t="shared" ref="R54:R69" si="11">SUM(C54,Q54,O54)</f>
        <v>0</v>
      </c>
      <c r="S54">
        <f t="shared" ref="S54:S69" si="12">SUM(E54:H54,K54)</f>
        <v>15.695732723577235</v>
      </c>
      <c r="T54">
        <f t="shared" ref="T54:T69" si="13">U54-SUM(R54:S54)</f>
        <v>6.5507333333333353</v>
      </c>
      <c r="U54">
        <f t="shared" si="7"/>
        <v>22.24646605691057</v>
      </c>
    </row>
    <row r="55" spans="1:21" x14ac:dyDescent="0.25">
      <c r="A55" s="2" t="s">
        <v>50</v>
      </c>
      <c r="B55" s="2" t="s">
        <v>55</v>
      </c>
      <c r="C55">
        <f>+C$3*'índices por sitio'!C53</f>
        <v>0</v>
      </c>
      <c r="D55">
        <f>+D$3*'índices por sitio'!D53</f>
        <v>0.11174718788283773</v>
      </c>
      <c r="E55">
        <f>+E$3*'índices por sitio'!E53</f>
        <v>12.339127594015665</v>
      </c>
      <c r="F55">
        <f>+F$3*'índices por sitio'!F53</f>
        <v>0</v>
      </c>
      <c r="G55">
        <f>+G$3*'índices por sitio'!G53</f>
        <v>-0.89050000000000007</v>
      </c>
      <c r="H55">
        <f>+H$3*'índices por sitio'!H53</f>
        <v>16.236000000000001</v>
      </c>
      <c r="I55">
        <f>+I$3*'índices por sitio'!I53</f>
        <v>0</v>
      </c>
      <c r="J55">
        <f>+J$3*'índices por sitio'!J53</f>
        <v>0</v>
      </c>
      <c r="K55">
        <f>+K$3*'índices por sitio'!K53</f>
        <v>-2.5861956521739136</v>
      </c>
      <c r="L55">
        <f>+L$3*'índices por sitio'!L53</f>
        <v>4.3945454545454554</v>
      </c>
      <c r="M55">
        <f>+M$3*'índices por sitio'!M53</f>
        <v>0</v>
      </c>
      <c r="N55">
        <f>+N$3*'índices por sitio'!N53</f>
        <v>0</v>
      </c>
      <c r="O55">
        <f>+O$3*'índices por sitio'!O53</f>
        <v>0</v>
      </c>
      <c r="P55">
        <f>+P$3*'índices por sitio'!P53</f>
        <v>0</v>
      </c>
      <c r="Q55">
        <f>+Q$3*'índices por sitio'!Q53</f>
        <v>0</v>
      </c>
      <c r="R55">
        <f t="shared" si="11"/>
        <v>0</v>
      </c>
      <c r="S55">
        <f t="shared" si="12"/>
        <v>25.098431941841753</v>
      </c>
      <c r="T55">
        <f t="shared" si="13"/>
        <v>4.6062926424282935</v>
      </c>
      <c r="U55">
        <f t="shared" si="7"/>
        <v>29.704724584270046</v>
      </c>
    </row>
    <row r="56" spans="1:21" x14ac:dyDescent="0.25">
      <c r="A56" s="2" t="s">
        <v>50</v>
      </c>
      <c r="B56" s="2" t="s">
        <v>52</v>
      </c>
      <c r="C56">
        <f>+C$3*'índices por sitio'!C54</f>
        <v>2.6940000000000004</v>
      </c>
      <c r="D56">
        <f>+D$3*'índices por sitio'!D54</f>
        <v>3.5598958333333326E-2</v>
      </c>
      <c r="E56">
        <f>+E$3*'índices por sitio'!E54</f>
        <v>22.549624170433948</v>
      </c>
      <c r="F56">
        <f>+F$3*'índices por sitio'!F54</f>
        <v>1.7050000000000001</v>
      </c>
      <c r="G56">
        <f>+G$3*'índices por sitio'!G54</f>
        <v>-0.31966666666666671</v>
      </c>
      <c r="H56">
        <f>+H$3*'índices por sitio'!H54</f>
        <v>15.416000000000002</v>
      </c>
      <c r="I56">
        <f>+I$3*'índices por sitio'!I54</f>
        <v>0</v>
      </c>
      <c r="J56">
        <f>+J$3*'índices por sitio'!J54</f>
        <v>1.8399999999999998E-3</v>
      </c>
      <c r="K56">
        <f>+K$3*'índices por sitio'!K54</f>
        <v>-3.0235724637681161</v>
      </c>
      <c r="L56">
        <f>+L$3*'índices por sitio'!L54</f>
        <v>12.085000000000001</v>
      </c>
      <c r="M56">
        <f>+M$3*'índices por sitio'!M54</f>
        <v>0</v>
      </c>
      <c r="N56">
        <f>+N$3*'índices por sitio'!N54</f>
        <v>0</v>
      </c>
      <c r="O56">
        <f>+O$3*'índices por sitio'!O54</f>
        <v>11.979999999999999</v>
      </c>
      <c r="P56">
        <f>+P$3*'índices por sitio'!P54</f>
        <v>0</v>
      </c>
      <c r="Q56">
        <f>+Q$3*'índices por sitio'!Q54</f>
        <v>2.1576</v>
      </c>
      <c r="R56">
        <f t="shared" si="11"/>
        <v>16.831599999999998</v>
      </c>
      <c r="S56">
        <f t="shared" si="12"/>
        <v>36.327385039999164</v>
      </c>
      <c r="T56">
        <f t="shared" si="13"/>
        <v>12.222438958333328</v>
      </c>
      <c r="U56">
        <f t="shared" si="7"/>
        <v>65.381423998332494</v>
      </c>
    </row>
    <row r="57" spans="1:21" x14ac:dyDescent="0.25">
      <c r="A57" s="2" t="s">
        <v>50</v>
      </c>
      <c r="B57" s="2" t="s">
        <v>59</v>
      </c>
      <c r="C57">
        <f>+C$3*'índices por sitio'!C55</f>
        <v>0</v>
      </c>
      <c r="D57">
        <f>+D$3*'índices por sitio'!D55</f>
        <v>1.0436283610755441</v>
      </c>
      <c r="E57">
        <f>+E$3*'índices por sitio'!E55</f>
        <v>6.9469958386683741</v>
      </c>
      <c r="F57">
        <f>+F$3*'índices por sitio'!F55</f>
        <v>1.7050000000000001</v>
      </c>
      <c r="G57">
        <f>+G$3*'índices por sitio'!G55</f>
        <v>-0.20550000000000002</v>
      </c>
      <c r="H57">
        <f>+H$3*'índices por sitio'!H55</f>
        <v>11.808</v>
      </c>
      <c r="I57">
        <f>+I$3*'índices por sitio'!I55</f>
        <v>0</v>
      </c>
      <c r="J57">
        <f>+J$3*'índices por sitio'!J55</f>
        <v>3.5999999999999999E-3</v>
      </c>
      <c r="K57">
        <f>+K$3*'índices por sitio'!K55</f>
        <v>-3.5534637068358004</v>
      </c>
      <c r="L57">
        <f>+L$3*'índices por sitio'!L55</f>
        <v>18.592307692307692</v>
      </c>
      <c r="M57">
        <f>+M$3*'índices por sitio'!M55</f>
        <v>0</v>
      </c>
      <c r="N57">
        <f>+N$3*'índices por sitio'!N55</f>
        <v>0</v>
      </c>
      <c r="O57">
        <f>+O$3*'índices por sitio'!O55</f>
        <v>17.97</v>
      </c>
      <c r="P57">
        <f>+P$3*'índices por sitio'!P55</f>
        <v>0</v>
      </c>
      <c r="Q57">
        <f>+Q$3*'índices por sitio'!Q55</f>
        <v>0</v>
      </c>
      <c r="R57">
        <f t="shared" si="11"/>
        <v>17.97</v>
      </c>
      <c r="S57">
        <f t="shared" si="12"/>
        <v>16.701032131832573</v>
      </c>
      <c r="T57">
        <f t="shared" si="13"/>
        <v>19.739536053383233</v>
      </c>
      <c r="U57">
        <f t="shared" si="7"/>
        <v>54.410568185215809</v>
      </c>
    </row>
    <row r="58" spans="1:21" x14ac:dyDescent="0.25">
      <c r="A58" s="2" t="s">
        <v>50</v>
      </c>
      <c r="B58" s="2" t="s">
        <v>56</v>
      </c>
      <c r="C58">
        <f>+C$3*'índices por sitio'!C56</f>
        <v>0.44900000000000001</v>
      </c>
      <c r="D58">
        <f>+D$3*'índices por sitio'!D56</f>
        <v>0</v>
      </c>
      <c r="E58">
        <f>+E$3*'índices por sitio'!E56</f>
        <v>15.582707331376302</v>
      </c>
      <c r="F58">
        <f>+F$3*'índices por sitio'!F56</f>
        <v>2.2733333333333334</v>
      </c>
      <c r="G58">
        <f>+G$3*'índices por sitio'!G56</f>
        <v>0</v>
      </c>
      <c r="H58">
        <f>+H$3*'índices por sitio'!H56</f>
        <v>25.256</v>
      </c>
      <c r="I58">
        <f>+I$3*'índices por sitio'!I56</f>
        <v>0</v>
      </c>
      <c r="J58">
        <f>+J$3*'índices por sitio'!J56</f>
        <v>1.6800000000000001E-3</v>
      </c>
      <c r="K58">
        <f>+K$3*'índices por sitio'!K56</f>
        <v>-2.4225951468901568</v>
      </c>
      <c r="L58">
        <f>+L$3*'índices por sitio'!L56</f>
        <v>12.085000000000001</v>
      </c>
      <c r="M58">
        <f>+M$3*'índices por sitio'!M56</f>
        <v>0</v>
      </c>
      <c r="N58">
        <f>+N$3*'índices por sitio'!N56</f>
        <v>0</v>
      </c>
      <c r="O58">
        <f>+O$3*'índices por sitio'!O56</f>
        <v>17.97</v>
      </c>
      <c r="P58">
        <f>+P$3*'índices por sitio'!P56</f>
        <v>0</v>
      </c>
      <c r="Q58">
        <f>+Q$3*'índices por sitio'!Q56</f>
        <v>0</v>
      </c>
      <c r="R58">
        <f t="shared" si="11"/>
        <v>18.419</v>
      </c>
      <c r="S58">
        <f t="shared" si="12"/>
        <v>40.689445517819479</v>
      </c>
      <c r="T58">
        <f t="shared" si="13"/>
        <v>12.186679999999996</v>
      </c>
      <c r="U58">
        <f t="shared" si="7"/>
        <v>71.295125517819471</v>
      </c>
    </row>
    <row r="59" spans="1:21" x14ac:dyDescent="0.25">
      <c r="A59" s="2" t="s">
        <v>50</v>
      </c>
      <c r="B59" s="2" t="s">
        <v>51</v>
      </c>
      <c r="C59">
        <f>+C$3*'índices por sitio'!C57</f>
        <v>0</v>
      </c>
      <c r="D59">
        <f>+D$3*'índices por sitio'!D57</f>
        <v>0</v>
      </c>
      <c r="E59">
        <f>+E$3*'índices por sitio'!E57</f>
        <v>16.712112668161435</v>
      </c>
      <c r="F59">
        <f>+F$3*'índices por sitio'!F57</f>
        <v>1.3640000000000001</v>
      </c>
      <c r="G59">
        <f>+G$3*'índices por sitio'!G57</f>
        <v>-0.34250000000000003</v>
      </c>
      <c r="H59">
        <f>+H$3*'índices por sitio'!H57</f>
        <v>14.268000000000001</v>
      </c>
      <c r="I59">
        <f>+I$3*'índices por sitio'!I57</f>
        <v>0</v>
      </c>
      <c r="J59">
        <f>+J$3*'índices por sitio'!J57</f>
        <v>7.1999999999999994E-4</v>
      </c>
      <c r="K59">
        <f>+K$3*'índices por sitio'!K57</f>
        <v>-5.9433452380952376</v>
      </c>
      <c r="L59">
        <f>+L$3*'índices por sitio'!L57</f>
        <v>24.17</v>
      </c>
      <c r="M59">
        <f>+M$3*'índices por sitio'!M57</f>
        <v>-0.49</v>
      </c>
      <c r="N59">
        <f>+N$3*'índices por sitio'!N57</f>
        <v>0</v>
      </c>
      <c r="O59">
        <f>+O$3*'índices por sitio'!O57</f>
        <v>0</v>
      </c>
      <c r="P59">
        <f>+P$3*'índices por sitio'!P57</f>
        <v>0</v>
      </c>
      <c r="Q59">
        <f>+Q$3*'índices por sitio'!Q57</f>
        <v>0</v>
      </c>
      <c r="R59">
        <f t="shared" si="11"/>
        <v>0</v>
      </c>
      <c r="S59">
        <f t="shared" si="12"/>
        <v>26.058267430066199</v>
      </c>
      <c r="T59">
        <f t="shared" si="13"/>
        <v>23.780719999999999</v>
      </c>
      <c r="U59">
        <f t="shared" si="7"/>
        <v>49.838987430066197</v>
      </c>
    </row>
    <row r="60" spans="1:21" x14ac:dyDescent="0.25">
      <c r="A60" s="2" t="s">
        <v>50</v>
      </c>
      <c r="B60" s="2" t="s">
        <v>53</v>
      </c>
      <c r="C60">
        <f>+C$3*'índices por sitio'!C58</f>
        <v>0</v>
      </c>
      <c r="D60">
        <f>+D$3*'índices por sitio'!D58</f>
        <v>1.2061764705882352</v>
      </c>
      <c r="E60">
        <f>+E$3*'índices por sitio'!E58</f>
        <v>13.600066093853272</v>
      </c>
      <c r="F60">
        <f>+F$3*'índices por sitio'!F58</f>
        <v>0.17050000000000001</v>
      </c>
      <c r="G60">
        <f>+G$3*'índices por sitio'!G58</f>
        <v>-0.20550000000000002</v>
      </c>
      <c r="H60">
        <f>+H$3*'índices por sitio'!H58</f>
        <v>14.268000000000001</v>
      </c>
      <c r="I60">
        <f>+I$3*'índices por sitio'!I58</f>
        <v>0</v>
      </c>
      <c r="J60">
        <f>+J$3*'índices por sitio'!J58</f>
        <v>0</v>
      </c>
      <c r="K60">
        <f>+K$3*'índices por sitio'!K58</f>
        <v>-6.1184145833333341</v>
      </c>
      <c r="L60">
        <f>+L$3*'índices por sitio'!L58</f>
        <v>8.0566666666666666</v>
      </c>
      <c r="M60">
        <f>+M$3*'índices por sitio'!M58</f>
        <v>-0.49</v>
      </c>
      <c r="N60">
        <f>+N$3*'índices por sitio'!N58</f>
        <v>0</v>
      </c>
      <c r="O60">
        <f>+O$3*'índices por sitio'!O58</f>
        <v>0</v>
      </c>
      <c r="P60">
        <f>+P$3*'índices por sitio'!P58</f>
        <v>0</v>
      </c>
      <c r="Q60">
        <f>+Q$3*'índices por sitio'!Q58</f>
        <v>0</v>
      </c>
      <c r="R60">
        <f t="shared" si="11"/>
        <v>0</v>
      </c>
      <c r="S60">
        <f t="shared" si="12"/>
        <v>21.714651510519939</v>
      </c>
      <c r="T60">
        <f t="shared" si="13"/>
        <v>8.8728431372549039</v>
      </c>
      <c r="U60">
        <f t="shared" si="7"/>
        <v>30.587494647774843</v>
      </c>
    </row>
    <row r="61" spans="1:21" x14ac:dyDescent="0.25">
      <c r="A61" s="2" t="s">
        <v>28</v>
      </c>
      <c r="B61" s="2" t="s">
        <v>29</v>
      </c>
      <c r="C61">
        <f>+C$3*'índices por sitio'!C59</f>
        <v>0.71840000000000004</v>
      </c>
      <c r="D61">
        <f>+D$3*'índices por sitio'!D59</f>
        <v>0</v>
      </c>
      <c r="E61">
        <f>+E$3*'índices por sitio'!E59</f>
        <v>0.40918518518518521</v>
      </c>
      <c r="F61">
        <f>+F$3*'índices por sitio'!F59</f>
        <v>1.8186666666666667</v>
      </c>
      <c r="G61">
        <f>+G$3*'índices por sitio'!G59</f>
        <v>0</v>
      </c>
      <c r="H61">
        <f>+H$3*'índices por sitio'!H59</f>
        <v>6.5600000000000005</v>
      </c>
      <c r="I61">
        <f>+I$3*'índices por sitio'!I59</f>
        <v>0</v>
      </c>
      <c r="J61">
        <f>+J$3*'índices por sitio'!J59</f>
        <v>5.9999999999999995E-4</v>
      </c>
      <c r="K61">
        <f>+K$3*'índices por sitio'!K59</f>
        <v>-3.4047377749977246</v>
      </c>
      <c r="L61">
        <f>+L$3*'índices por sitio'!L59</f>
        <v>4.8340000000000005</v>
      </c>
      <c r="M61">
        <f>+M$3*'índices por sitio'!M59</f>
        <v>-0.49</v>
      </c>
      <c r="N61">
        <f>+N$3*'índices por sitio'!N59</f>
        <v>2.9933333333333332</v>
      </c>
      <c r="O61">
        <f>+O$3*'índices por sitio'!O59</f>
        <v>5.9899999999999993</v>
      </c>
      <c r="P61">
        <f>+P$3*'índices por sitio'!P59</f>
        <v>0</v>
      </c>
      <c r="Q61">
        <f>+Q$3*'índices por sitio'!Q59</f>
        <v>0</v>
      </c>
      <c r="R61">
        <f t="shared" si="11"/>
        <v>6.7083999999999993</v>
      </c>
      <c r="S61">
        <f t="shared" si="12"/>
        <v>5.3831140768541283</v>
      </c>
      <c r="T61">
        <f t="shared" si="13"/>
        <v>7.4379333333333335</v>
      </c>
      <c r="U61">
        <f t="shared" si="7"/>
        <v>19.529447410187462</v>
      </c>
    </row>
    <row r="62" spans="1:21" x14ac:dyDescent="0.25">
      <c r="A62" s="2" t="s">
        <v>28</v>
      </c>
      <c r="B62" s="2" t="s">
        <v>30</v>
      </c>
      <c r="C62">
        <f>+C$3*'índices por sitio'!C60</f>
        <v>5.7472000000000003</v>
      </c>
      <c r="D62">
        <f>+D$3*'índices por sitio'!D60</f>
        <v>0.6835</v>
      </c>
      <c r="E62">
        <f>+E$3*'índices por sitio'!E60</f>
        <v>15.376748538011697</v>
      </c>
      <c r="F62">
        <f>+F$3*'índices por sitio'!F60</f>
        <v>1.7050000000000001</v>
      </c>
      <c r="G62">
        <f>+G$3*'índices por sitio'!G60</f>
        <v>0</v>
      </c>
      <c r="H62">
        <f>+H$3*'índices por sitio'!H60</f>
        <v>8.8559999999999999</v>
      </c>
      <c r="I62">
        <f>+I$3*'índices por sitio'!I60</f>
        <v>0</v>
      </c>
      <c r="J62">
        <f>+J$3*'índices por sitio'!J60</f>
        <v>2.5599999999999998E-3</v>
      </c>
      <c r="K62">
        <f>+K$3*'índices por sitio'!K60</f>
        <v>-1.8008431960458717</v>
      </c>
      <c r="L62">
        <f>+L$3*'índices por sitio'!L60</f>
        <v>12.721052631578948</v>
      </c>
      <c r="M62">
        <f>+M$3*'índices por sitio'!M60</f>
        <v>0</v>
      </c>
      <c r="N62">
        <f>+N$3*'índices por sitio'!N60</f>
        <v>5.9866666666666664</v>
      </c>
      <c r="O62">
        <f>+O$3*'índices por sitio'!O60</f>
        <v>17.97</v>
      </c>
      <c r="P62">
        <f>+P$3*'índices por sitio'!P60</f>
        <v>0.13219101454395574</v>
      </c>
      <c r="Q62">
        <f>+Q$3*'índices por sitio'!Q60</f>
        <v>5.7536000000000005</v>
      </c>
      <c r="R62">
        <f t="shared" si="11"/>
        <v>29.470800000000001</v>
      </c>
      <c r="S62">
        <f t="shared" si="12"/>
        <v>24.136905341965825</v>
      </c>
      <c r="T62">
        <f t="shared" si="13"/>
        <v>19.625970312789562</v>
      </c>
      <c r="U62">
        <f t="shared" si="7"/>
        <v>73.233675654755388</v>
      </c>
    </row>
    <row r="63" spans="1:21" x14ac:dyDescent="0.25">
      <c r="A63" s="2" t="s">
        <v>28</v>
      </c>
      <c r="B63" s="2" t="s">
        <v>31</v>
      </c>
      <c r="C63">
        <f>+C$3*'índices por sitio'!C61</f>
        <v>3.5920000000000001</v>
      </c>
      <c r="D63">
        <f>+D$3*'índices por sitio'!D61</f>
        <v>0.24742588042588043</v>
      </c>
      <c r="E63">
        <f>+E$3*'índices por sitio'!E61</f>
        <v>14.012439631649388</v>
      </c>
      <c r="F63">
        <f>+F$3*'índices por sitio'!F61</f>
        <v>2.9553333333333334</v>
      </c>
      <c r="G63">
        <f>+G$3*'índices por sitio'!G61</f>
        <v>-0.27400000000000002</v>
      </c>
      <c r="H63">
        <f>+H$3*'índices por sitio'!H61</f>
        <v>16.728000000000002</v>
      </c>
      <c r="I63">
        <f>+I$3*'índices por sitio'!I61</f>
        <v>0</v>
      </c>
      <c r="J63">
        <f>+J$3*'índices por sitio'!J61</f>
        <v>8.0000000000000004E-4</v>
      </c>
      <c r="K63">
        <f>+K$3*'índices por sitio'!K61</f>
        <v>-3.2883256844825479</v>
      </c>
      <c r="L63">
        <f>+L$3*'índices por sitio'!L61</f>
        <v>6.0425000000000004</v>
      </c>
      <c r="M63">
        <f>+M$3*'índices por sitio'!M61</f>
        <v>0</v>
      </c>
      <c r="N63">
        <f>+N$3*'índices por sitio'!N61</f>
        <v>2.9933333333333332</v>
      </c>
      <c r="O63">
        <f>+O$3*'índices por sitio'!O61</f>
        <v>17.97</v>
      </c>
      <c r="P63">
        <f>+P$3*'índices por sitio'!P61</f>
        <v>0</v>
      </c>
      <c r="Q63">
        <f>+Q$3*'índices por sitio'!Q61</f>
        <v>0</v>
      </c>
      <c r="R63">
        <f t="shared" si="11"/>
        <v>21.561999999999998</v>
      </c>
      <c r="S63">
        <f t="shared" si="12"/>
        <v>30.133447280500175</v>
      </c>
      <c r="T63">
        <f t="shared" si="13"/>
        <v>9.3840592137592012</v>
      </c>
      <c r="U63">
        <f t="shared" si="7"/>
        <v>61.079506494259377</v>
      </c>
    </row>
    <row r="64" spans="1:21" x14ac:dyDescent="0.25">
      <c r="A64" s="2" t="s">
        <v>28</v>
      </c>
      <c r="B64" s="2" t="s">
        <v>32</v>
      </c>
      <c r="C64">
        <f>+C$3*'índices por sitio'!C62</f>
        <v>0</v>
      </c>
      <c r="D64">
        <f>+D$3*'índices por sitio'!D62</f>
        <v>0</v>
      </c>
      <c r="E64">
        <f>+E$3*'índices por sitio'!E62</f>
        <v>5.2690297844731457</v>
      </c>
      <c r="F64">
        <f>+F$3*'índices por sitio'!F62</f>
        <v>0.11366666666666667</v>
      </c>
      <c r="G64">
        <f>+G$3*'índices por sitio'!G62</f>
        <v>-0.73066666666666669</v>
      </c>
      <c r="H64">
        <f>+H$3*'índices por sitio'!H62</f>
        <v>14.104000000000001</v>
      </c>
      <c r="I64">
        <f>+I$3*'índices por sitio'!I62</f>
        <v>0</v>
      </c>
      <c r="J64">
        <f>+J$3*'índices por sitio'!J62</f>
        <v>1.8399999999999998E-3</v>
      </c>
      <c r="K64">
        <f>+K$3*'índices por sitio'!K62</f>
        <v>-5.505969021679058</v>
      </c>
      <c r="L64">
        <f>+L$3*'índices por sitio'!L62</f>
        <v>6.0425000000000004</v>
      </c>
      <c r="M64">
        <f>+M$3*'índices por sitio'!M62</f>
        <v>0</v>
      </c>
      <c r="N64">
        <f>+N$3*'índices por sitio'!N62</f>
        <v>0</v>
      </c>
      <c r="O64">
        <f>+O$3*'índices por sitio'!O62</f>
        <v>0</v>
      </c>
      <c r="P64">
        <f>+P$3*'índices por sitio'!P62</f>
        <v>0</v>
      </c>
      <c r="Q64">
        <f>+Q$3*'índices por sitio'!Q62</f>
        <v>0</v>
      </c>
      <c r="R64">
        <f t="shared" si="11"/>
        <v>0</v>
      </c>
      <c r="S64">
        <f t="shared" si="12"/>
        <v>13.250060762794089</v>
      </c>
      <c r="T64">
        <f t="shared" si="13"/>
        <v>6.1443400000000032</v>
      </c>
      <c r="U64">
        <f t="shared" si="7"/>
        <v>19.394400762794092</v>
      </c>
    </row>
    <row r="65" spans="1:21" x14ac:dyDescent="0.25">
      <c r="A65" s="2" t="s">
        <v>28</v>
      </c>
      <c r="B65" s="2" t="s">
        <v>33</v>
      </c>
      <c r="C65">
        <f>+C$3*'índices por sitio'!C63</f>
        <v>0</v>
      </c>
      <c r="D65">
        <f>+D$3*'índices por sitio'!D63</f>
        <v>0</v>
      </c>
      <c r="E65">
        <f>+E$3*'índices por sitio'!E63</f>
        <v>7.9955531490453131</v>
      </c>
      <c r="F65">
        <f>+F$3*'índices por sitio'!F63</f>
        <v>3.0690000000000004</v>
      </c>
      <c r="G65">
        <f>+G$3*'índices por sitio'!G63</f>
        <v>-0.20550000000000002</v>
      </c>
      <c r="H65">
        <f>+H$3*'índices por sitio'!H63</f>
        <v>12.792000000000002</v>
      </c>
      <c r="I65">
        <f>+I$3*'índices por sitio'!I63</f>
        <v>0</v>
      </c>
      <c r="J65">
        <f>+J$3*'índices por sitio'!J63</f>
        <v>3.5999999999999999E-3</v>
      </c>
      <c r="K65">
        <f>+K$3*'índices por sitio'!K63</f>
        <v>-3.2912583120204606</v>
      </c>
      <c r="L65">
        <f>+L$3*'índices por sitio'!L63</f>
        <v>8.0566658610000008</v>
      </c>
      <c r="M65">
        <f>+M$3*'índices por sitio'!M63</f>
        <v>0</v>
      </c>
      <c r="N65">
        <f>+N$3*'índices por sitio'!N63</f>
        <v>0</v>
      </c>
      <c r="O65">
        <f>+O$3*'índices por sitio'!O63</f>
        <v>0</v>
      </c>
      <c r="P65">
        <f>+P$3*'índices por sitio'!P63</f>
        <v>0</v>
      </c>
      <c r="Q65">
        <f>+Q$3*'índices por sitio'!Q63</f>
        <v>0</v>
      </c>
      <c r="R65">
        <f t="shared" si="11"/>
        <v>0</v>
      </c>
      <c r="S65">
        <f t="shared" si="12"/>
        <v>20.359794837024854</v>
      </c>
      <c r="T65">
        <f t="shared" si="13"/>
        <v>8.1602658610000027</v>
      </c>
      <c r="U65">
        <f t="shared" si="7"/>
        <v>28.520060698024857</v>
      </c>
    </row>
    <row r="66" spans="1:21" x14ac:dyDescent="0.25">
      <c r="A66" s="2" t="s">
        <v>28</v>
      </c>
      <c r="B66" s="2" t="s">
        <v>34</v>
      </c>
      <c r="C66">
        <f>+C$3*'índices por sitio'!C64</f>
        <v>0.71840000000000004</v>
      </c>
      <c r="D66">
        <f>+D$3*'índices por sitio'!D64</f>
        <v>0.75995619946091642</v>
      </c>
      <c r="E66">
        <f>+E$3*'índices por sitio'!E64</f>
        <v>10.109962264150942</v>
      </c>
      <c r="F66">
        <f>+F$3*'índices por sitio'!F64</f>
        <v>3.1826666666666665</v>
      </c>
      <c r="G66">
        <f>+G$3*'índices por sitio'!G64</f>
        <v>0</v>
      </c>
      <c r="H66">
        <f>+H$3*'índices por sitio'!H64</f>
        <v>19.352000000000004</v>
      </c>
      <c r="I66">
        <f>+I$3*'índices por sitio'!I64</f>
        <v>0</v>
      </c>
      <c r="J66">
        <f>+J$3*'índices por sitio'!J64</f>
        <v>3.2000000000000002E-3</v>
      </c>
      <c r="K66">
        <f>+K$3*'índices por sitio'!K64</f>
        <v>-1.6070984680693983</v>
      </c>
      <c r="L66">
        <f>+L$3*'índices por sitio'!L64</f>
        <v>13.427777777777779</v>
      </c>
      <c r="M66">
        <f>+M$3*'índices por sitio'!M64</f>
        <v>0</v>
      </c>
      <c r="N66">
        <f>+N$3*'índices por sitio'!N64</f>
        <v>5.9866666666666664</v>
      </c>
      <c r="O66">
        <f>+O$3*'índices por sitio'!O64</f>
        <v>17.97</v>
      </c>
      <c r="P66">
        <f>+P$3*'índices por sitio'!P64</f>
        <v>0.22945594904628519</v>
      </c>
      <c r="Q66">
        <f>+Q$3*'índices por sitio'!Q64</f>
        <v>2.1576</v>
      </c>
      <c r="R66">
        <f t="shared" si="11"/>
        <v>20.846</v>
      </c>
      <c r="S66">
        <f t="shared" si="12"/>
        <v>31.037530462748212</v>
      </c>
      <c r="T66">
        <f t="shared" si="13"/>
        <v>20.507056592951642</v>
      </c>
      <c r="U66">
        <f t="shared" si="7"/>
        <v>72.390587055699854</v>
      </c>
    </row>
    <row r="67" spans="1:21" x14ac:dyDescent="0.25">
      <c r="A67" s="2" t="s">
        <v>28</v>
      </c>
      <c r="B67" s="2" t="s">
        <v>35</v>
      </c>
      <c r="C67">
        <f>+C$3*'índices por sitio'!C65</f>
        <v>6.1064000000000007</v>
      </c>
      <c r="D67">
        <f>+D$3*'índices por sitio'!D65</f>
        <v>0.27897959183673465</v>
      </c>
      <c r="E67">
        <f>+E$3*'índices por sitio'!E65</f>
        <v>13.787139909297053</v>
      </c>
      <c r="F67">
        <f>+F$3*'índices por sitio'!F65</f>
        <v>3.0690000000000004</v>
      </c>
      <c r="G67">
        <f>+G$3*'índices por sitio'!G65</f>
        <v>-9.1333333333333336E-2</v>
      </c>
      <c r="H67">
        <f>+H$3*'índices por sitio'!H65</f>
        <v>22.632000000000001</v>
      </c>
      <c r="I67">
        <f>+I$3*'índices por sitio'!I65</f>
        <v>0</v>
      </c>
      <c r="J67">
        <f>+J$3*'índices por sitio'!J65</f>
        <v>8.0000000000000004E-4</v>
      </c>
      <c r="K67">
        <f>+K$3*'índices por sitio'!K65</f>
        <v>-5.6891341263778257</v>
      </c>
      <c r="L67">
        <f>+L$3*'índices por sitio'!L65</f>
        <v>4.1672413793103456</v>
      </c>
      <c r="M67">
        <f>+M$3*'índices por sitio'!M65</f>
        <v>0</v>
      </c>
      <c r="N67">
        <f>+N$3*'índices por sitio'!N65</f>
        <v>0</v>
      </c>
      <c r="O67">
        <f>+O$3*'índices por sitio'!O65</f>
        <v>17.97</v>
      </c>
      <c r="P67">
        <f>+P$3*'índices por sitio'!P65</f>
        <v>0</v>
      </c>
      <c r="Q67">
        <f>+Q$3*'índices por sitio'!Q65</f>
        <v>3.9016599999999992</v>
      </c>
      <c r="R67">
        <f t="shared" si="11"/>
        <v>27.978059999999999</v>
      </c>
      <c r="S67">
        <f t="shared" si="12"/>
        <v>33.7076724495859</v>
      </c>
      <c r="T67">
        <f t="shared" si="13"/>
        <v>4.5470209711470631</v>
      </c>
      <c r="U67">
        <f t="shared" si="7"/>
        <v>66.232753420732962</v>
      </c>
    </row>
    <row r="68" spans="1:21" x14ac:dyDescent="0.25">
      <c r="A68" s="2" t="s">
        <v>28</v>
      </c>
      <c r="B68" s="2" t="s">
        <v>36</v>
      </c>
      <c r="C68">
        <f>+C$3*'índices por sitio'!C66</f>
        <v>1.0776000000000001</v>
      </c>
      <c r="D68">
        <f>+D$3*'índices por sitio'!D66</f>
        <v>0.1188695652173913</v>
      </c>
      <c r="E68">
        <f>+E$3*'índices por sitio'!E66</f>
        <v>20.719232910731598</v>
      </c>
      <c r="F68">
        <f>+F$3*'índices por sitio'!F66</f>
        <v>2.7280000000000002</v>
      </c>
      <c r="G68">
        <f>+G$3*'índices por sitio'!G66</f>
        <v>-0.22833333333333333</v>
      </c>
      <c r="H68">
        <f>+H$3*'índices por sitio'!H66</f>
        <v>16.399999999999999</v>
      </c>
      <c r="I68">
        <f>+I$3*'índices por sitio'!I66</f>
        <v>0</v>
      </c>
      <c r="J68">
        <f>+J$3*'índices por sitio'!J66</f>
        <v>1.5199999999999999E-3</v>
      </c>
      <c r="K68">
        <f>+K$3*'índices por sitio'!K66</f>
        <v>-1.0846884796238245</v>
      </c>
      <c r="L68">
        <f>+L$3*'índices por sitio'!L66</f>
        <v>6.0425000000000004</v>
      </c>
      <c r="M68">
        <f>+M$3*'índices por sitio'!M66</f>
        <v>0</v>
      </c>
      <c r="N68">
        <f>+N$3*'índices por sitio'!N66</f>
        <v>5.9866666666666664</v>
      </c>
      <c r="O68">
        <f>+O$3*'índices por sitio'!O66</f>
        <v>5.9899999999999993</v>
      </c>
      <c r="P68">
        <f>+P$3*'índices por sitio'!P66</f>
        <v>2.1930748299319731</v>
      </c>
      <c r="Q68">
        <f>+Q$3*'índices por sitio'!Q66</f>
        <v>0</v>
      </c>
      <c r="R68">
        <f t="shared" si="11"/>
        <v>7.0675999999999997</v>
      </c>
      <c r="S68">
        <f t="shared" si="12"/>
        <v>38.534211097774445</v>
      </c>
      <c r="T68">
        <f t="shared" si="13"/>
        <v>14.44263106181603</v>
      </c>
      <c r="U68">
        <f t="shared" si="7"/>
        <v>60.044442159590474</v>
      </c>
    </row>
    <row r="69" spans="1:21" x14ac:dyDescent="0.25">
      <c r="A69" s="2" t="s">
        <v>28</v>
      </c>
      <c r="B69" s="2" t="s">
        <v>37</v>
      </c>
      <c r="C69">
        <f>+C$3*'índices por sitio'!C67</f>
        <v>0.71840000000000004</v>
      </c>
      <c r="D69">
        <f>+D$3*'índices por sitio'!D67</f>
        <v>0</v>
      </c>
      <c r="E69">
        <f>+E$3*'índices por sitio'!E67</f>
        <v>18.614406167706168</v>
      </c>
      <c r="F69">
        <f>+F$3*'índices por sitio'!F67</f>
        <v>1.7050000000000001</v>
      </c>
      <c r="G69">
        <f>+G$3*'índices por sitio'!G67</f>
        <v>-0.18266666666666667</v>
      </c>
      <c r="H69">
        <f>+H$3*'índices por sitio'!H67</f>
        <v>18.368000000000002</v>
      </c>
      <c r="I69">
        <f>+I$3*'índices por sitio'!I67</f>
        <v>0</v>
      </c>
      <c r="J69">
        <f>+J$3*'índices por sitio'!J67</f>
        <v>2.8400000000000001E-3</v>
      </c>
      <c r="K69">
        <f>+K$3*'índices por sitio'!K67</f>
        <v>-3.4124653697095275</v>
      </c>
      <c r="L69">
        <f>+L$3*'índices por sitio'!L67</f>
        <v>12.085000000000001</v>
      </c>
      <c r="M69">
        <f>+M$3*'índices por sitio'!M67</f>
        <v>0</v>
      </c>
      <c r="N69">
        <f>+N$3*'índices por sitio'!N67</f>
        <v>8.98</v>
      </c>
      <c r="O69">
        <f>+O$3*'índices por sitio'!O67</f>
        <v>5.9899999999999993</v>
      </c>
      <c r="P69">
        <f>+P$3*'índices por sitio'!P67</f>
        <v>1.8977176669484366E-2</v>
      </c>
      <c r="Q69">
        <f>+Q$3*'índices por sitio'!Q67</f>
        <v>0</v>
      </c>
      <c r="R69">
        <f t="shared" si="11"/>
        <v>6.7083999999999993</v>
      </c>
      <c r="S69">
        <f t="shared" si="12"/>
        <v>35.09227413132998</v>
      </c>
      <c r="T69">
        <f t="shared" si="13"/>
        <v>21.186817176669479</v>
      </c>
      <c r="U69">
        <f t="shared" ref="U69:U85" si="14">SUM(C69:Q69)+0.1</f>
        <v>62.987491307999456</v>
      </c>
    </row>
    <row r="70" spans="1:21" x14ac:dyDescent="0.25">
      <c r="A70" s="2" t="s">
        <v>28</v>
      </c>
      <c r="B70" s="2" t="s">
        <v>38</v>
      </c>
      <c r="C70">
        <f>+C$3*'índices por sitio'!C68</f>
        <v>0.71840000000000004</v>
      </c>
      <c r="D70">
        <f>+D$3*'índices por sitio'!D68</f>
        <v>0</v>
      </c>
      <c r="E70">
        <f>+E$3*'índices por sitio'!E68</f>
        <v>8.9576487692932005</v>
      </c>
      <c r="F70">
        <f>+F$3*'índices por sitio'!F68</f>
        <v>2.0459999999999998</v>
      </c>
      <c r="G70">
        <f>+G$3*'índices por sitio'!G68</f>
        <v>-0.22833333333333333</v>
      </c>
      <c r="H70">
        <f>+H$3*'índices por sitio'!H68</f>
        <v>15.088000000000003</v>
      </c>
      <c r="I70">
        <f>+I$3*'índices por sitio'!I68</f>
        <v>0</v>
      </c>
      <c r="J70">
        <f>+J$3*'índices por sitio'!J68</f>
        <v>2.4000000000000001E-4</v>
      </c>
      <c r="K70">
        <f>+K$3*'índices por sitio'!K68</f>
        <v>-2.4667556041771856</v>
      </c>
      <c r="L70">
        <f>+L$3*'índices por sitio'!L68</f>
        <v>7.7967741935483872</v>
      </c>
      <c r="M70">
        <f>+M$3*'índices por sitio'!M68</f>
        <v>0</v>
      </c>
      <c r="N70">
        <f>+N$3*'índices por sitio'!N68</f>
        <v>0</v>
      </c>
      <c r="O70">
        <f>+O$3*'índices por sitio'!O68</f>
        <v>5.9899999999999993</v>
      </c>
      <c r="P70">
        <f>+P$3*'índices por sitio'!P68</f>
        <v>0</v>
      </c>
      <c r="Q70">
        <f>+Q$3*'índices por sitio'!Q68</f>
        <v>0</v>
      </c>
      <c r="R70">
        <f t="shared" ref="R70:R85" si="15">SUM(C70,Q70,O70)</f>
        <v>6.7083999999999993</v>
      </c>
      <c r="S70">
        <f t="shared" ref="S70:S85" si="16">SUM(E70:H70,K70)</f>
        <v>23.396559831782682</v>
      </c>
      <c r="T70">
        <f t="shared" ref="T70:T85" si="17">U70-SUM(R70:S70)</f>
        <v>7.8970141935484008</v>
      </c>
      <c r="U70">
        <f t="shared" si="14"/>
        <v>38.00197402533108</v>
      </c>
    </row>
    <row r="71" spans="1:21" x14ac:dyDescent="0.25">
      <c r="A71" s="2" t="s">
        <v>39</v>
      </c>
      <c r="B71" s="2" t="s">
        <v>40</v>
      </c>
      <c r="C71">
        <f>+C$3*'índices por sitio'!C69</f>
        <v>8.0820000000000007</v>
      </c>
      <c r="D71">
        <f>+D$3*'índices por sitio'!D69</f>
        <v>0.27897959183673465</v>
      </c>
      <c r="E71">
        <f>+E$3*'índices por sitio'!E69</f>
        <v>11.743839641839642</v>
      </c>
      <c r="F71">
        <f>+F$3*'índices por sitio'!F69</f>
        <v>0.11366666666666667</v>
      </c>
      <c r="G71">
        <f>+G$3*'índices por sitio'!G69</f>
        <v>0</v>
      </c>
      <c r="H71">
        <f>+H$3*'índices por sitio'!H69</f>
        <v>6.2320000000000011</v>
      </c>
      <c r="I71">
        <f>+I$3*'índices por sitio'!I69</f>
        <v>0</v>
      </c>
      <c r="J71">
        <f>+J$3*'índices por sitio'!J69</f>
        <v>1.1519999999999998E-3</v>
      </c>
      <c r="K71">
        <f>+K$3*'índices por sitio'!K69</f>
        <v>-6.4308221797810026</v>
      </c>
      <c r="L71">
        <f>+L$3*'índices por sitio'!L69</f>
        <v>9.668000000000001</v>
      </c>
      <c r="M71">
        <f>+M$3*'índices por sitio'!M69</f>
        <v>-0.49</v>
      </c>
      <c r="N71">
        <f>+N$3*'índices por sitio'!N69</f>
        <v>8.98</v>
      </c>
      <c r="O71">
        <f>+O$3*'índices por sitio'!O69</f>
        <v>11.979999999999999</v>
      </c>
      <c r="P71">
        <f>+P$3*'índices por sitio'!P69</f>
        <v>0</v>
      </c>
      <c r="Q71">
        <f>+Q$3*'índices por sitio'!Q69</f>
        <v>7.8572599999999992</v>
      </c>
      <c r="R71">
        <f t="shared" si="15"/>
        <v>27.919260000000001</v>
      </c>
      <c r="S71">
        <f t="shared" si="16"/>
        <v>11.658684128725305</v>
      </c>
      <c r="T71">
        <f t="shared" si="17"/>
        <v>18.538131591836738</v>
      </c>
      <c r="U71">
        <f t="shared" si="14"/>
        <v>58.116075720562044</v>
      </c>
    </row>
    <row r="72" spans="1:21" x14ac:dyDescent="0.25">
      <c r="A72" s="2" t="s">
        <v>39</v>
      </c>
      <c r="B72" s="2" t="s">
        <v>44</v>
      </c>
      <c r="C72">
        <f>+C$3*'índices por sitio'!C70</f>
        <v>0</v>
      </c>
      <c r="D72">
        <f>+D$3*'índices por sitio'!D70</f>
        <v>5.0070348837209302</v>
      </c>
      <c r="E72">
        <f>+E$3*'índices por sitio'!E70</f>
        <v>12.934995253915519</v>
      </c>
      <c r="F72">
        <f>+F$3*'índices por sitio'!F70</f>
        <v>0</v>
      </c>
      <c r="G72">
        <f>+G$3*'índices por sitio'!G70</f>
        <v>-4.5666666666666668E-2</v>
      </c>
      <c r="H72">
        <f>+H$3*'índices por sitio'!H70</f>
        <v>9.1840000000000011</v>
      </c>
      <c r="I72">
        <f>+I$3*'índices por sitio'!I70</f>
        <v>0</v>
      </c>
      <c r="J72">
        <f>+J$3*'índices por sitio'!J70</f>
        <v>0</v>
      </c>
      <c r="K72">
        <f>+K$3*'índices por sitio'!K70</f>
        <v>-2.7880283816425124</v>
      </c>
      <c r="L72">
        <f>+L$3*'índices por sitio'!L70</f>
        <v>19.336000000000002</v>
      </c>
      <c r="M72">
        <f>+M$3*'índices por sitio'!M70</f>
        <v>0</v>
      </c>
      <c r="N72">
        <f>+N$3*'índices por sitio'!N70</f>
        <v>5.9866666666666664</v>
      </c>
      <c r="O72">
        <f>+O$3*'índices por sitio'!O70</f>
        <v>0</v>
      </c>
      <c r="P72">
        <f>+P$3*'índices por sitio'!P70</f>
        <v>0.27001718213058423</v>
      </c>
      <c r="Q72">
        <f>+Q$3*'índices por sitio'!Q70</f>
        <v>0</v>
      </c>
      <c r="R72">
        <f t="shared" si="15"/>
        <v>0</v>
      </c>
      <c r="S72">
        <f t="shared" si="16"/>
        <v>19.28530020560634</v>
      </c>
      <c r="T72">
        <f t="shared" si="17"/>
        <v>30.699718732518193</v>
      </c>
      <c r="U72">
        <f t="shared" si="14"/>
        <v>49.985018938124533</v>
      </c>
    </row>
    <row r="73" spans="1:21" x14ac:dyDescent="0.25">
      <c r="A73" s="2" t="s">
        <v>39</v>
      </c>
      <c r="B73" s="2" t="s">
        <v>47</v>
      </c>
      <c r="C73">
        <f>+C$3*'índices por sitio'!C71</f>
        <v>5.3880000000000008</v>
      </c>
      <c r="D73">
        <f>+D$3*'índices por sitio'!D71</f>
        <v>6.8349999999999991</v>
      </c>
      <c r="E73">
        <f>+E$3*'índices por sitio'!E71</f>
        <v>18.413333333333334</v>
      </c>
      <c r="F73">
        <f>+F$3*'índices por sitio'!F71</f>
        <v>2.387</v>
      </c>
      <c r="G73">
        <f>+G$3*'índices por sitio'!G71</f>
        <v>-0.13700000000000001</v>
      </c>
      <c r="H73">
        <f>+H$3*'índices por sitio'!H71</f>
        <v>1.3120000000000001</v>
      </c>
      <c r="I73">
        <f>+I$3*'índices por sitio'!I71</f>
        <v>0</v>
      </c>
      <c r="J73">
        <f>+J$3*'índices por sitio'!J71</f>
        <v>0</v>
      </c>
      <c r="K73">
        <f>+K$3*'índices por sitio'!K71</f>
        <v>-1.8783923941227314</v>
      </c>
      <c r="L73">
        <f>+L$3*'índices por sitio'!L71</f>
        <v>24.17</v>
      </c>
      <c r="M73">
        <f>+M$3*'índices por sitio'!M71</f>
        <v>0</v>
      </c>
      <c r="N73">
        <f>+N$3*'índices por sitio'!N71</f>
        <v>5.9866666666666664</v>
      </c>
      <c r="O73">
        <f>+O$3*'índices por sitio'!O71</f>
        <v>0</v>
      </c>
      <c r="P73">
        <f>+P$3*'índices por sitio'!P71</f>
        <v>0.28633377973343543</v>
      </c>
      <c r="Q73">
        <f>+Q$3*'índices por sitio'!Q71</f>
        <v>1.7979999999999998</v>
      </c>
      <c r="R73">
        <f t="shared" si="15"/>
        <v>7.1860000000000008</v>
      </c>
      <c r="S73">
        <f t="shared" si="16"/>
        <v>20.096940939210604</v>
      </c>
      <c r="T73">
        <f t="shared" si="17"/>
        <v>37.37800044640008</v>
      </c>
      <c r="U73">
        <f t="shared" si="14"/>
        <v>64.660941385610684</v>
      </c>
    </row>
    <row r="74" spans="1:21" x14ac:dyDescent="0.25">
      <c r="A74" s="2" t="s">
        <v>39</v>
      </c>
      <c r="B74" s="2" t="s">
        <v>45</v>
      </c>
      <c r="C74">
        <f>+C$3*'índices por sitio'!C72</f>
        <v>2.6940000000000004</v>
      </c>
      <c r="D74">
        <f>+D$3*'índices por sitio'!D72</f>
        <v>6.2200652271704904</v>
      </c>
      <c r="E74">
        <f>+E$3*'índices por sitio'!E72</f>
        <v>15.282912837649677</v>
      </c>
      <c r="F74">
        <f>+F$3*'índices por sitio'!F72</f>
        <v>1.4776666666666667</v>
      </c>
      <c r="G74">
        <f>+G$3*'índices por sitio'!G72</f>
        <v>-0.18266666666666667</v>
      </c>
      <c r="H74">
        <f>+H$3*'índices por sitio'!H72</f>
        <v>5.9039999999999999</v>
      </c>
      <c r="I74">
        <f>+I$3*'índices por sitio'!I72</f>
        <v>0</v>
      </c>
      <c r="J74">
        <f>+J$3*'índices por sitio'!J72</f>
        <v>1.0400000000000001E-3</v>
      </c>
      <c r="K74">
        <f>+K$3*'índices por sitio'!K72</f>
        <v>-1.8454166666666667</v>
      </c>
      <c r="L74">
        <f>+L$3*'índices por sitio'!L72</f>
        <v>24.17</v>
      </c>
      <c r="M74">
        <f>+M$3*'índices por sitio'!M72</f>
        <v>0</v>
      </c>
      <c r="N74">
        <f>+N$3*'índices por sitio'!N72</f>
        <v>8.98</v>
      </c>
      <c r="O74">
        <f>+O$3*'índices por sitio'!O72</f>
        <v>0</v>
      </c>
      <c r="P74">
        <f>+P$3*'índices por sitio'!P72</f>
        <v>0.27329036877909058</v>
      </c>
      <c r="Q74">
        <f>+Q$3*'índices por sitio'!Q72</f>
        <v>1.6181999999999999</v>
      </c>
      <c r="R74">
        <f t="shared" si="15"/>
        <v>4.3122000000000007</v>
      </c>
      <c r="S74">
        <f t="shared" si="16"/>
        <v>20.636496170983012</v>
      </c>
      <c r="T74">
        <f t="shared" si="17"/>
        <v>39.744395595949584</v>
      </c>
      <c r="U74">
        <f t="shared" si="14"/>
        <v>64.693091766932596</v>
      </c>
    </row>
    <row r="75" spans="1:21" x14ac:dyDescent="0.25">
      <c r="A75" s="2" t="s">
        <v>39</v>
      </c>
      <c r="B75" s="2" t="s">
        <v>48</v>
      </c>
      <c r="C75">
        <f>+C$3*'índices por sitio'!C73</f>
        <v>0.89800000000000002</v>
      </c>
      <c r="D75">
        <f>+D$3*'índices por sitio'!D73</f>
        <v>2.3549159663865544</v>
      </c>
      <c r="E75">
        <f>+E$3*'índices por sitio'!E73</f>
        <v>11.247219887955184</v>
      </c>
      <c r="F75">
        <f>+F$3*'índices por sitio'!F73</f>
        <v>0</v>
      </c>
      <c r="G75">
        <f>+G$3*'índices por sitio'!G73</f>
        <v>-9.1333333333333336E-2</v>
      </c>
      <c r="H75">
        <f>+H$3*'índices por sitio'!H73</f>
        <v>0</v>
      </c>
      <c r="I75">
        <f>+I$3*'índices por sitio'!I73</f>
        <v>0</v>
      </c>
      <c r="J75">
        <f>+J$3*'índices por sitio'!J73</f>
        <v>1.3999999999999998E-3</v>
      </c>
      <c r="K75">
        <f>+K$3*'índices por sitio'!K73</f>
        <v>0</v>
      </c>
      <c r="L75">
        <f>+L$3*'índices por sitio'!L73</f>
        <v>24.17</v>
      </c>
      <c r="M75">
        <f>+M$3*'índices por sitio'!M73</f>
        <v>0</v>
      </c>
      <c r="N75">
        <f>+N$3*'índices por sitio'!N73</f>
        <v>5.9866666666666664</v>
      </c>
      <c r="O75">
        <f>+O$3*'índices por sitio'!O73</f>
        <v>0</v>
      </c>
      <c r="P75">
        <f>+P$3*'índices por sitio'!P73</f>
        <v>0.34881527107263743</v>
      </c>
      <c r="Q75">
        <f>+Q$3*'índices por sitio'!Q73</f>
        <v>4.7197499999999994</v>
      </c>
      <c r="R75">
        <f t="shared" si="15"/>
        <v>5.6177499999999991</v>
      </c>
      <c r="S75">
        <f t="shared" si="16"/>
        <v>11.155886554621851</v>
      </c>
      <c r="T75">
        <f t="shared" si="17"/>
        <v>32.961797904125859</v>
      </c>
      <c r="U75">
        <f t="shared" si="14"/>
        <v>49.735434458747712</v>
      </c>
    </row>
    <row r="76" spans="1:21" x14ac:dyDescent="0.25">
      <c r="A76" s="2" t="s">
        <v>39</v>
      </c>
      <c r="B76" s="2" t="s">
        <v>41</v>
      </c>
      <c r="C76">
        <f>+C$3*'índices por sitio'!C74</f>
        <v>8.5310000000000006</v>
      </c>
      <c r="D76">
        <f>+D$3*'índices por sitio'!D74</f>
        <v>0</v>
      </c>
      <c r="E76">
        <f>+E$3*'índices por sitio'!E74</f>
        <v>13.535049773755658</v>
      </c>
      <c r="F76">
        <f>+F$3*'índices por sitio'!F74</f>
        <v>0.34100000000000003</v>
      </c>
      <c r="G76">
        <f>+G$3*'índices por sitio'!G74</f>
        <v>0</v>
      </c>
      <c r="H76">
        <f>+H$3*'índices por sitio'!H74</f>
        <v>5.9039999999999999</v>
      </c>
      <c r="I76">
        <f>+I$3*'índices por sitio'!I74</f>
        <v>0</v>
      </c>
      <c r="J76">
        <f>+J$3*'índices por sitio'!J74</f>
        <v>5.0079999999999986E-3</v>
      </c>
      <c r="K76">
        <f>+K$3*'índices por sitio'!K74</f>
        <v>-2.4564782964782963</v>
      </c>
      <c r="L76">
        <f>+L$3*'índices por sitio'!L74</f>
        <v>12.085000000000001</v>
      </c>
      <c r="M76">
        <f>+M$3*'índices por sitio'!M74</f>
        <v>0</v>
      </c>
      <c r="N76">
        <f>+N$3*'índices por sitio'!N74</f>
        <v>8.98</v>
      </c>
      <c r="O76">
        <f>+O$3*'índices por sitio'!O74</f>
        <v>17.97</v>
      </c>
      <c r="P76">
        <f>+P$3*'índices por sitio'!P74</f>
        <v>0.48532204845139532</v>
      </c>
      <c r="Q76">
        <f>+Q$3*'índices por sitio'!Q74</f>
        <v>4.73773</v>
      </c>
      <c r="R76">
        <f t="shared" si="15"/>
        <v>31.23873</v>
      </c>
      <c r="S76">
        <f t="shared" si="16"/>
        <v>17.323571477277362</v>
      </c>
      <c r="T76">
        <f t="shared" si="17"/>
        <v>21.65533004845139</v>
      </c>
      <c r="U76">
        <f t="shared" si="14"/>
        <v>70.217631525728748</v>
      </c>
    </row>
    <row r="77" spans="1:21" x14ac:dyDescent="0.25">
      <c r="A77" s="2" t="s">
        <v>39</v>
      </c>
      <c r="B77" s="2" t="s">
        <v>46</v>
      </c>
      <c r="C77">
        <f>+C$3*'índices por sitio'!C75</f>
        <v>6.2859999999999996</v>
      </c>
      <c r="D77">
        <f>+D$3*'índices por sitio'!D75</f>
        <v>0.54680000000000006</v>
      </c>
      <c r="E77">
        <f>+E$3*'índices por sitio'!E75</f>
        <v>23.523033333333331</v>
      </c>
      <c r="F77">
        <f>+F$3*'índices por sitio'!F75</f>
        <v>2.7280000000000002</v>
      </c>
      <c r="G77">
        <f>+G$3*'índices por sitio'!G75</f>
        <v>-0.18266666666666667</v>
      </c>
      <c r="H77">
        <f>+H$3*'índices por sitio'!H75</f>
        <v>1.3120000000000001</v>
      </c>
      <c r="I77">
        <f>+I$3*'índices por sitio'!I75</f>
        <v>0</v>
      </c>
      <c r="J77">
        <f>+J$3*'índices por sitio'!J75</f>
        <v>2.3199999999999996E-3</v>
      </c>
      <c r="K77">
        <f>+K$3*'índices por sitio'!K75</f>
        <v>-2.4872247360482653</v>
      </c>
      <c r="L77">
        <f>+L$3*'índices por sitio'!L75</f>
        <v>24.17</v>
      </c>
      <c r="M77">
        <f>+M$3*'índices por sitio'!M75</f>
        <v>0</v>
      </c>
      <c r="N77">
        <f>+N$3*'índices por sitio'!N75</f>
        <v>2.9933333333333332</v>
      </c>
      <c r="O77">
        <f>+O$3*'índices por sitio'!O75</f>
        <v>0</v>
      </c>
      <c r="P77">
        <f>+P$3*'índices por sitio'!P75</f>
        <v>0</v>
      </c>
      <c r="Q77">
        <f>+Q$3*'índices por sitio'!Q75</f>
        <v>7.5875600000000043</v>
      </c>
      <c r="R77">
        <f t="shared" si="15"/>
        <v>13.873560000000005</v>
      </c>
      <c r="S77">
        <f t="shared" si="16"/>
        <v>24.893141930618402</v>
      </c>
      <c r="T77">
        <f t="shared" si="17"/>
        <v>27.812453333333309</v>
      </c>
      <c r="U77">
        <f t="shared" si="14"/>
        <v>66.579155263951719</v>
      </c>
    </row>
    <row r="78" spans="1:21" x14ac:dyDescent="0.25">
      <c r="A78" s="2" t="s">
        <v>39</v>
      </c>
      <c r="B78" s="2" t="s">
        <v>42</v>
      </c>
      <c r="C78">
        <f>+C$3*'índices por sitio'!C76</f>
        <v>7.6330000000000018</v>
      </c>
      <c r="D78">
        <f>+D$3*'índices por sitio'!D76</f>
        <v>0.54680000000000006</v>
      </c>
      <c r="E78">
        <f>+E$3*'índices por sitio'!E76</f>
        <v>19.660836666666668</v>
      </c>
      <c r="F78">
        <f>+F$3*'índices por sitio'!F76</f>
        <v>0.34100000000000003</v>
      </c>
      <c r="G78">
        <f>+G$3*'índices por sitio'!G76</f>
        <v>0</v>
      </c>
      <c r="H78">
        <f>+H$3*'índices por sitio'!H76</f>
        <v>10.824</v>
      </c>
      <c r="I78">
        <f>+I$3*'índices por sitio'!I76</f>
        <v>0</v>
      </c>
      <c r="J78">
        <f>+J$3*'índices por sitio'!J76</f>
        <v>0</v>
      </c>
      <c r="K78">
        <f>+K$3*'índices por sitio'!K76</f>
        <v>-3.4402647798742141</v>
      </c>
      <c r="L78">
        <f>+L$3*'índices por sitio'!L76</f>
        <v>9.668000000000001</v>
      </c>
      <c r="M78">
        <f>+M$3*'índices por sitio'!M76</f>
        <v>0</v>
      </c>
      <c r="N78">
        <f>+N$3*'índices por sitio'!N76</f>
        <v>2.9933333333333332</v>
      </c>
      <c r="O78">
        <f>+O$3*'índices por sitio'!O76</f>
        <v>17.97</v>
      </c>
      <c r="P78">
        <f>+P$3*'índices por sitio'!P76</f>
        <v>0</v>
      </c>
      <c r="Q78">
        <f>+Q$3*'índices por sitio'!Q76</f>
        <v>6.2031000000000001</v>
      </c>
      <c r="R78">
        <f t="shared" si="15"/>
        <v>31.806100000000001</v>
      </c>
      <c r="S78">
        <f t="shared" si="16"/>
        <v>27.385571886792455</v>
      </c>
      <c r="T78">
        <f t="shared" si="17"/>
        <v>13.308133333333323</v>
      </c>
      <c r="U78">
        <f t="shared" si="14"/>
        <v>72.499805220125779</v>
      </c>
    </row>
    <row r="79" spans="1:21" x14ac:dyDescent="0.25">
      <c r="A79" s="2" t="s">
        <v>39</v>
      </c>
      <c r="B79" s="2" t="s">
        <v>43</v>
      </c>
      <c r="C79">
        <f>+C$3*'índices por sitio'!C77</f>
        <v>0.6735000000000001</v>
      </c>
      <c r="D79">
        <f>+D$3*'índices por sitio'!D77</f>
        <v>0</v>
      </c>
      <c r="E79">
        <f>+E$3*'índices por sitio'!E77</f>
        <v>21.619793103448277</v>
      </c>
      <c r="F79">
        <f>+F$3*'índices por sitio'!F77</f>
        <v>0</v>
      </c>
      <c r="G79">
        <f>+G$3*'índices por sitio'!G77</f>
        <v>0</v>
      </c>
      <c r="H79">
        <f>+H$3*'índices por sitio'!H77</f>
        <v>15.252000000000001</v>
      </c>
      <c r="I79">
        <f>+I$3*'índices por sitio'!I77</f>
        <v>0</v>
      </c>
      <c r="J79">
        <f>+J$3*'índices por sitio'!J77</f>
        <v>1.08E-3</v>
      </c>
      <c r="K79">
        <f>+K$3*'índices por sitio'!K77</f>
        <v>-0.91964285714285721</v>
      </c>
      <c r="L79">
        <f>+L$3*'índices por sitio'!L77</f>
        <v>9.668000000000001</v>
      </c>
      <c r="M79">
        <f>+M$3*'índices por sitio'!M77</f>
        <v>0</v>
      </c>
      <c r="N79">
        <f>+N$3*'índices por sitio'!N77</f>
        <v>0</v>
      </c>
      <c r="O79">
        <f>+O$3*'índices por sitio'!O77</f>
        <v>17.97</v>
      </c>
      <c r="P79">
        <f>+P$3*'índices por sitio'!P77</f>
        <v>0</v>
      </c>
      <c r="Q79">
        <f>+Q$3*'índices por sitio'!Q77</f>
        <v>0</v>
      </c>
      <c r="R79">
        <f t="shared" si="15"/>
        <v>18.6435</v>
      </c>
      <c r="S79">
        <f t="shared" si="16"/>
        <v>35.952150246305422</v>
      </c>
      <c r="T79">
        <f t="shared" si="17"/>
        <v>9.7690799999999882</v>
      </c>
      <c r="U79">
        <f t="shared" si="14"/>
        <v>64.364730246305413</v>
      </c>
    </row>
    <row r="80" spans="1:21" x14ac:dyDescent="0.25">
      <c r="A80" s="2" t="s">
        <v>39</v>
      </c>
      <c r="B80" s="2" t="s">
        <v>49</v>
      </c>
      <c r="C80">
        <f>+C$3*'índices por sitio'!C78</f>
        <v>0.44900000000000001</v>
      </c>
      <c r="D80">
        <f>+D$3*'índices por sitio'!D78</f>
        <v>0.31425287356321835</v>
      </c>
      <c r="E80">
        <f>+E$3*'índices por sitio'!E78</f>
        <v>8.460385758004497</v>
      </c>
      <c r="F80">
        <f>+F$3*'índices por sitio'!F78</f>
        <v>0</v>
      </c>
      <c r="G80">
        <f>+G$3*'índices por sitio'!G78</f>
        <v>0</v>
      </c>
      <c r="H80">
        <f>+H$3*'índices por sitio'!H78</f>
        <v>1.9680000000000002</v>
      </c>
      <c r="I80">
        <f>+I$3*'índices por sitio'!I78</f>
        <v>0</v>
      </c>
      <c r="J80">
        <f>+J$3*'índices por sitio'!J78</f>
        <v>6.3999999999999994E-4</v>
      </c>
      <c r="K80">
        <f>+K$3*'índices por sitio'!K78</f>
        <v>-3.8690431172468989</v>
      </c>
      <c r="L80">
        <f>+L$3*'índices por sitio'!L78</f>
        <v>24.17</v>
      </c>
      <c r="M80">
        <f>+M$3*'índices por sitio'!M78</f>
        <v>0</v>
      </c>
      <c r="N80">
        <f>+N$3*'índices por sitio'!N78</f>
        <v>0</v>
      </c>
      <c r="O80">
        <f>+O$3*'índices por sitio'!O78</f>
        <v>0</v>
      </c>
      <c r="P80">
        <f>+P$3*'índices por sitio'!P78</f>
        <v>0</v>
      </c>
      <c r="Q80">
        <f>+Q$3*'índices por sitio'!Q78</f>
        <v>0</v>
      </c>
      <c r="R80">
        <f t="shared" si="15"/>
        <v>0.44900000000000001</v>
      </c>
      <c r="S80">
        <f t="shared" si="16"/>
        <v>6.5593426407575981</v>
      </c>
      <c r="T80">
        <f t="shared" si="17"/>
        <v>24.584892873563224</v>
      </c>
      <c r="U80">
        <f t="shared" si="14"/>
        <v>31.593235514320821</v>
      </c>
    </row>
    <row r="81" spans="1:21" x14ac:dyDescent="0.25">
      <c r="A81" s="2" t="s">
        <v>80</v>
      </c>
      <c r="B81" s="2" t="s">
        <v>82</v>
      </c>
      <c r="C81">
        <f>+C$3*'índices por sitio'!C79</f>
        <v>0</v>
      </c>
      <c r="D81">
        <f>+D$3*'índices por sitio'!D79</f>
        <v>0</v>
      </c>
      <c r="E81">
        <f>+E$3*'índices por sitio'!E79</f>
        <v>0</v>
      </c>
      <c r="F81">
        <f>+F$3*'índices por sitio'!F79</f>
        <v>0</v>
      </c>
      <c r="G81">
        <f>+G$3*'índices por sitio'!G79</f>
        <v>0</v>
      </c>
      <c r="H81">
        <f>+H$3*'índices por sitio'!H79</f>
        <v>0</v>
      </c>
      <c r="I81">
        <f>+I$3*'índices por sitio'!I79</f>
        <v>0</v>
      </c>
      <c r="J81">
        <f>+J$3*'índices por sitio'!J79</f>
        <v>0</v>
      </c>
      <c r="K81">
        <f>+K$3*'índices por sitio'!K79</f>
        <v>-1.6480000000000001</v>
      </c>
      <c r="L81">
        <f>+L$3*'índices por sitio'!L79</f>
        <v>1.6113333333333335</v>
      </c>
      <c r="M81">
        <f>+M$3*'índices por sitio'!M79</f>
        <v>0</v>
      </c>
      <c r="N81">
        <f>+N$3*'índices por sitio'!N79</f>
        <v>0</v>
      </c>
      <c r="O81">
        <f>+O$3*'índices por sitio'!O79</f>
        <v>0</v>
      </c>
      <c r="P81">
        <f>+P$3*'índices por sitio'!P79</f>
        <v>0</v>
      </c>
      <c r="Q81">
        <f>+Q$3*'índices por sitio'!Q79</f>
        <v>0</v>
      </c>
      <c r="R81">
        <f t="shared" si="15"/>
        <v>0</v>
      </c>
      <c r="S81">
        <f t="shared" si="16"/>
        <v>-1.6480000000000001</v>
      </c>
      <c r="T81">
        <f t="shared" si="17"/>
        <v>1.7113333333333336</v>
      </c>
      <c r="U81">
        <f t="shared" si="14"/>
        <v>6.333333333333338E-2</v>
      </c>
    </row>
    <row r="82" spans="1:21" x14ac:dyDescent="0.25">
      <c r="A82" s="2" t="s">
        <v>80</v>
      </c>
      <c r="B82" s="2" t="s">
        <v>81</v>
      </c>
      <c r="C82">
        <f>+C$3*'índices por sitio'!C80</f>
        <v>0</v>
      </c>
      <c r="D82">
        <f>+D$3*'índices por sitio'!D80</f>
        <v>2.1969642857142859</v>
      </c>
      <c r="E82">
        <f>+E$3*'índices por sitio'!E80</f>
        <v>2.1701428571428574</v>
      </c>
      <c r="F82">
        <f>+F$3*'índices por sitio'!F80</f>
        <v>0.68200000000000005</v>
      </c>
      <c r="G82">
        <f>+G$3*'índices por sitio'!G80</f>
        <v>-6.8500000000000005E-2</v>
      </c>
      <c r="H82">
        <f>+H$3*'índices por sitio'!H80</f>
        <v>5.4119999999999999</v>
      </c>
      <c r="I82">
        <f>+I$3*'índices por sitio'!I80</f>
        <v>0</v>
      </c>
      <c r="J82">
        <f>+J$3*'índices por sitio'!J80</f>
        <v>0</v>
      </c>
      <c r="K82">
        <f>+K$3*'índices por sitio'!K80</f>
        <v>-4.3059722222222225</v>
      </c>
      <c r="L82">
        <f>+L$3*'índices por sitio'!L80</f>
        <v>24.17</v>
      </c>
      <c r="M82">
        <f>+M$3*'índices por sitio'!M80</f>
        <v>0</v>
      </c>
      <c r="N82">
        <f>+N$3*'índices por sitio'!N80</f>
        <v>0</v>
      </c>
      <c r="O82">
        <f>+O$3*'índices por sitio'!O80</f>
        <v>0</v>
      </c>
      <c r="P82">
        <f>+P$3*'índices por sitio'!P80</f>
        <v>0</v>
      </c>
      <c r="Q82">
        <f>+Q$3*'índices por sitio'!Q80</f>
        <v>0</v>
      </c>
      <c r="R82">
        <f t="shared" si="15"/>
        <v>0</v>
      </c>
      <c r="S82">
        <f t="shared" si="16"/>
        <v>3.8896706349206349</v>
      </c>
      <c r="T82">
        <f t="shared" si="17"/>
        <v>26.46696428571429</v>
      </c>
      <c r="U82">
        <f t="shared" si="14"/>
        <v>30.356634920634924</v>
      </c>
    </row>
    <row r="83" spans="1:21" x14ac:dyDescent="0.25">
      <c r="A83" s="2" t="s">
        <v>80</v>
      </c>
      <c r="B83" s="2" t="s">
        <v>84</v>
      </c>
      <c r="C83">
        <f>+C$3*'índices por sitio'!C81</f>
        <v>0</v>
      </c>
      <c r="D83">
        <f>+D$3*'índices por sitio'!D81</f>
        <v>3.0424512820512817</v>
      </c>
      <c r="E83">
        <f>+E$3*'índices por sitio'!E81</f>
        <v>15.674940170940172</v>
      </c>
      <c r="F83">
        <f>+F$3*'índices por sitio'!F81</f>
        <v>1.4776666666666667</v>
      </c>
      <c r="G83">
        <f>+G$3*'índices por sitio'!G81</f>
        <v>0</v>
      </c>
      <c r="H83">
        <f>+H$3*'índices por sitio'!H81</f>
        <v>8.8559999999999999</v>
      </c>
      <c r="I83">
        <f>+I$3*'índices por sitio'!I81</f>
        <v>0</v>
      </c>
      <c r="J83">
        <f>+J$3*'índices por sitio'!J81</f>
        <v>0.48</v>
      </c>
      <c r="K83">
        <f>+K$3*'índices por sitio'!K81</f>
        <v>-5.3196230158730167</v>
      </c>
      <c r="L83">
        <f>+L$3*'índices por sitio'!L81</f>
        <v>24.17</v>
      </c>
      <c r="M83">
        <f>+M$3*'índices por sitio'!M81</f>
        <v>0</v>
      </c>
      <c r="N83">
        <f>+N$3*'índices por sitio'!N81</f>
        <v>0</v>
      </c>
      <c r="O83">
        <f>+O$3*'índices por sitio'!O81</f>
        <v>0</v>
      </c>
      <c r="P83">
        <f>+P$3*'índices por sitio'!P81</f>
        <v>0</v>
      </c>
      <c r="Q83">
        <f>+Q$3*'índices por sitio'!Q81</f>
        <v>0</v>
      </c>
      <c r="R83">
        <f t="shared" si="15"/>
        <v>0</v>
      </c>
      <c r="S83">
        <f t="shared" si="16"/>
        <v>20.688983821733824</v>
      </c>
      <c r="T83">
        <f t="shared" si="17"/>
        <v>27.792451282051285</v>
      </c>
      <c r="U83">
        <f t="shared" si="14"/>
        <v>48.48143510378511</v>
      </c>
    </row>
    <row r="84" spans="1:21" x14ac:dyDescent="0.25">
      <c r="A84" s="2" t="s">
        <v>80</v>
      </c>
      <c r="B84" s="2" t="s">
        <v>83</v>
      </c>
      <c r="C84">
        <f>+C$3*'índices por sitio'!C82</f>
        <v>0</v>
      </c>
      <c r="D84">
        <f>+D$3*'índices por sitio'!D82</f>
        <v>0</v>
      </c>
      <c r="E84">
        <f>+E$3*'índices por sitio'!E82</f>
        <v>0</v>
      </c>
      <c r="F84">
        <f>+F$3*'índices por sitio'!F82</f>
        <v>0</v>
      </c>
      <c r="G84">
        <f>+G$3*'índices por sitio'!G82</f>
        <v>0</v>
      </c>
      <c r="H84">
        <f>+H$3*'índices por sitio'!H82</f>
        <v>0</v>
      </c>
      <c r="I84">
        <f>+I$3*'índices por sitio'!I82</f>
        <v>0</v>
      </c>
      <c r="J84">
        <f>+J$3*'índices por sitio'!J82</f>
        <v>0</v>
      </c>
      <c r="K84">
        <f>+K$3*'índices por sitio'!K82</f>
        <v>-2.1861460674157307</v>
      </c>
      <c r="L84">
        <f>+L$3*'índices por sitio'!L82</f>
        <v>17.264285714285716</v>
      </c>
      <c r="M84">
        <f>+M$3*'índices por sitio'!M82</f>
        <v>0</v>
      </c>
      <c r="N84">
        <f>+N$3*'índices por sitio'!N82</f>
        <v>4.49</v>
      </c>
      <c r="O84">
        <f>+O$3*'índices por sitio'!O82</f>
        <v>0</v>
      </c>
      <c r="P84">
        <f>+P$3*'índices por sitio'!P82</f>
        <v>0</v>
      </c>
      <c r="Q84">
        <f>+Q$3*'índices por sitio'!Q82</f>
        <v>0</v>
      </c>
      <c r="R84">
        <f t="shared" si="15"/>
        <v>0</v>
      </c>
      <c r="S84">
        <f t="shared" si="16"/>
        <v>-2.1861460674157307</v>
      </c>
      <c r="T84">
        <f t="shared" si="17"/>
        <v>21.854285714285719</v>
      </c>
      <c r="U84">
        <f t="shared" si="14"/>
        <v>19.668139646869989</v>
      </c>
    </row>
    <row r="85" spans="1:21" x14ac:dyDescent="0.25">
      <c r="A85" s="2" t="s">
        <v>80</v>
      </c>
      <c r="B85" s="2" t="s">
        <v>85</v>
      </c>
      <c r="C85">
        <f>+C$3*'índices por sitio'!C83</f>
        <v>0.89800000000000002</v>
      </c>
      <c r="D85">
        <f>+D$3*'índices por sitio'!D83</f>
        <v>0</v>
      </c>
      <c r="E85">
        <f>+E$3*'índices por sitio'!E83</f>
        <v>14.768750670119486</v>
      </c>
      <c r="F85">
        <f>+F$3*'índices por sitio'!F83</f>
        <v>1.5913333333333333</v>
      </c>
      <c r="G85">
        <f>+G$3*'índices por sitio'!G83</f>
        <v>-0.27400000000000002</v>
      </c>
      <c r="H85">
        <f>+H$3*'índices por sitio'!H83</f>
        <v>7.2160000000000002</v>
      </c>
      <c r="I85">
        <f>+I$3*'índices por sitio'!I83</f>
        <v>0</v>
      </c>
      <c r="J85">
        <f>+J$3*'índices por sitio'!J83</f>
        <v>0</v>
      </c>
      <c r="K85">
        <f>+K$3*'índices por sitio'!K83</f>
        <v>-4.4155764411027567</v>
      </c>
      <c r="L85">
        <f>+L$3*'índices por sitio'!L83</f>
        <v>2.0141666666666667</v>
      </c>
      <c r="M85">
        <f>+M$3*'índices por sitio'!M83</f>
        <v>0</v>
      </c>
      <c r="N85">
        <f>+N$3*'índices por sitio'!N83</f>
        <v>0</v>
      </c>
      <c r="O85">
        <f>+O$3*'índices por sitio'!O83</f>
        <v>0</v>
      </c>
      <c r="P85">
        <f>+P$3*'índices por sitio'!P83</f>
        <v>0</v>
      </c>
      <c r="Q85">
        <f>+Q$3*'índices por sitio'!Q83</f>
        <v>0</v>
      </c>
      <c r="R85">
        <f t="shared" si="15"/>
        <v>0.89800000000000002</v>
      </c>
      <c r="S85">
        <f t="shared" si="16"/>
        <v>18.886507562350062</v>
      </c>
      <c r="T85">
        <f t="shared" si="17"/>
        <v>2.1141666666666694</v>
      </c>
      <c r="U85">
        <f t="shared" si="14"/>
        <v>21.898674229016731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 de citar</vt:lpstr>
      <vt:lpstr>datos crudos</vt:lpstr>
      <vt:lpstr>índices</vt:lpstr>
      <vt:lpstr>índices por sitio</vt:lpstr>
      <vt:lpstr>cálculo coeficientes</vt:lpstr>
      <vt:lpstr>cálculo disturbio</vt:lpstr>
    </vt:vector>
  </TitlesOfParts>
  <Company>Centro de Ecología, 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Bojórquez Tapia</dc:creator>
  <cp:lastModifiedBy>Francisco Guzmán Mérida</cp:lastModifiedBy>
  <dcterms:created xsi:type="dcterms:W3CDTF">2000-10-10T17:47:45Z</dcterms:created>
  <dcterms:modified xsi:type="dcterms:W3CDTF">2013-01-29T16:58:42Z</dcterms:modified>
</cp:coreProperties>
</file>